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329" i="1" l="1"/>
  <c r="K324" i="1" l="1"/>
  <c r="J323" i="1"/>
  <c r="J322" i="1"/>
  <c r="H321" i="1"/>
  <c r="I316" i="1"/>
  <c r="I317" i="1"/>
  <c r="I318" i="1"/>
  <c r="I319" i="1"/>
  <c r="I320" i="1"/>
  <c r="I315" i="1"/>
  <c r="H313" i="1"/>
  <c r="H314" i="1"/>
  <c r="H312" i="1"/>
  <c r="G310" i="1"/>
  <c r="G311" i="1"/>
  <c r="G309" i="1"/>
  <c r="J325" i="1" l="1"/>
  <c r="J327" i="1" s="1"/>
  <c r="J328" i="1" s="1"/>
  <c r="I325" i="1"/>
  <c r="I327" i="1" s="1"/>
  <c r="I328" i="1" s="1"/>
  <c r="H325" i="1"/>
  <c r="H327" i="1" s="1"/>
  <c r="H328" i="1" s="1"/>
  <c r="G325" i="1"/>
  <c r="G327" i="1" s="1"/>
  <c r="K325" i="1"/>
  <c r="K327" i="1" s="1"/>
  <c r="K328" i="1" s="1"/>
  <c r="G328" i="1" l="1"/>
  <c r="I299" i="1"/>
  <c r="I301" i="1" s="1"/>
  <c r="I302" i="1" s="1"/>
  <c r="I297" i="1"/>
  <c r="H296" i="1"/>
  <c r="H299" i="1" s="1"/>
  <c r="H301" i="1" s="1"/>
  <c r="H302" i="1" s="1"/>
  <c r="I298" i="1"/>
  <c r="G295" i="1"/>
  <c r="G299" i="1" s="1"/>
  <c r="G301" i="1" l="1"/>
  <c r="G302" i="1" l="1"/>
  <c r="I303" i="1"/>
  <c r="K283" i="1"/>
  <c r="K284" i="1" s="1"/>
  <c r="K286" i="1" s="1"/>
  <c r="K287" i="1" s="1"/>
  <c r="J282" i="1"/>
  <c r="J281" i="1"/>
  <c r="J280" i="1"/>
  <c r="I279" i="1"/>
  <c r="I278" i="1"/>
  <c r="I277" i="1"/>
  <c r="I276" i="1"/>
  <c r="H275" i="1"/>
  <c r="H284" i="1" s="1"/>
  <c r="H286" i="1" s="1"/>
  <c r="H287" i="1" s="1"/>
  <c r="G274" i="1"/>
  <c r="G273" i="1"/>
  <c r="I284" i="1" l="1"/>
  <c r="I286" i="1" s="1"/>
  <c r="I287" i="1" s="1"/>
  <c r="G284" i="1"/>
  <c r="G286" i="1" s="1"/>
  <c r="G287" i="1" s="1"/>
  <c r="J284" i="1"/>
  <c r="J286" i="1" s="1"/>
  <c r="J287" i="1" s="1"/>
  <c r="K288" i="1" l="1"/>
  <c r="J261" i="1"/>
  <c r="J262" i="1" s="1"/>
  <c r="J264" i="1" s="1"/>
  <c r="J265" i="1" s="1"/>
  <c r="I260" i="1"/>
  <c r="I262" i="1" s="1"/>
  <c r="I264" i="1" s="1"/>
  <c r="I265" i="1" s="1"/>
  <c r="H259" i="1"/>
  <c r="H262" i="1" s="1"/>
  <c r="H264" i="1" s="1"/>
  <c r="H265" i="1" s="1"/>
  <c r="G258" i="1"/>
  <c r="G257" i="1"/>
  <c r="G262" i="1" s="1"/>
  <c r="G264" i="1" s="1"/>
  <c r="H243" i="1"/>
  <c r="H246" i="1" s="1"/>
  <c r="H248" i="1" s="1"/>
  <c r="H249" i="1" s="1"/>
  <c r="G242" i="1"/>
  <c r="J245" i="1"/>
  <c r="I244" i="1"/>
  <c r="I246" i="1" s="1"/>
  <c r="I248" i="1" s="1"/>
  <c r="G241" i="1"/>
  <c r="G246" i="1" l="1"/>
  <c r="G248" i="1" s="1"/>
  <c r="G265" i="1"/>
  <c r="J266" i="1" s="1"/>
  <c r="J246" i="1"/>
  <c r="J248" i="1" s="1"/>
  <c r="J249" i="1" s="1"/>
  <c r="I249" i="1"/>
  <c r="K229" i="1"/>
  <c r="K230" i="1" s="1"/>
  <c r="K232" i="1" s="1"/>
  <c r="K233" i="1" s="1"/>
  <c r="J228" i="1"/>
  <c r="J227" i="1"/>
  <c r="J226" i="1"/>
  <c r="I225" i="1"/>
  <c r="I224" i="1"/>
  <c r="I223" i="1"/>
  <c r="H222" i="1"/>
  <c r="H230" i="1" s="1"/>
  <c r="H232" i="1" s="1"/>
  <c r="H233" i="1" s="1"/>
  <c r="G221" i="1"/>
  <c r="G230" i="1" s="1"/>
  <c r="G232" i="1" s="1"/>
  <c r="G233" i="1" s="1"/>
  <c r="J209" i="1"/>
  <c r="J208" i="1"/>
  <c r="J207" i="1"/>
  <c r="I206" i="1"/>
  <c r="I205" i="1"/>
  <c r="I204" i="1"/>
  <c r="I203" i="1"/>
  <c r="H202" i="1"/>
  <c r="H210" i="1" s="1"/>
  <c r="H212" i="1" s="1"/>
  <c r="H213" i="1" s="1"/>
  <c r="G201" i="1"/>
  <c r="G200" i="1"/>
  <c r="J230" i="1" l="1"/>
  <c r="J232" i="1" s="1"/>
  <c r="J233" i="1" s="1"/>
  <c r="G249" i="1"/>
  <c r="J250" i="1" s="1"/>
  <c r="I230" i="1"/>
  <c r="I232" i="1" s="1"/>
  <c r="I233" i="1" s="1"/>
  <c r="G210" i="1"/>
  <c r="G212" i="1" s="1"/>
  <c r="G213" i="1" s="1"/>
  <c r="J210" i="1"/>
  <c r="J212" i="1" s="1"/>
  <c r="J213" i="1" s="1"/>
  <c r="I210" i="1"/>
  <c r="I212" i="1" s="1"/>
  <c r="I213" i="1" s="1"/>
  <c r="J187" i="1"/>
  <c r="J188" i="1"/>
  <c r="J186" i="1"/>
  <c r="I182" i="1"/>
  <c r="I183" i="1"/>
  <c r="I184" i="1"/>
  <c r="I185" i="1"/>
  <c r="I181" i="1"/>
  <c r="H179" i="1"/>
  <c r="H180" i="1"/>
  <c r="H178" i="1"/>
  <c r="G175" i="1"/>
  <c r="G174" i="1"/>
  <c r="G173" i="1"/>
  <c r="G172" i="1"/>
  <c r="G171" i="1"/>
  <c r="G170" i="1"/>
  <c r="G169" i="1"/>
  <c r="G168" i="1"/>
  <c r="J156" i="1"/>
  <c r="J150" i="1"/>
  <c r="J151" i="1"/>
  <c r="J152" i="1"/>
  <c r="J153" i="1"/>
  <c r="J154" i="1"/>
  <c r="J155" i="1"/>
  <c r="J149" i="1"/>
  <c r="I148" i="1"/>
  <c r="I147" i="1"/>
  <c r="H142" i="1"/>
  <c r="H143" i="1"/>
  <c r="H144" i="1"/>
  <c r="H145" i="1"/>
  <c r="H146" i="1"/>
  <c r="H141" i="1"/>
  <c r="G134" i="1"/>
  <c r="G135" i="1"/>
  <c r="G136" i="1"/>
  <c r="G137" i="1"/>
  <c r="G138" i="1"/>
  <c r="G139" i="1"/>
  <c r="G140" i="1"/>
  <c r="G133" i="1"/>
  <c r="I157" i="1" l="1"/>
  <c r="I159" i="1" s="1"/>
  <c r="I160" i="1" s="1"/>
  <c r="K234" i="1"/>
  <c r="H157" i="1"/>
  <c r="H159" i="1" s="1"/>
  <c r="H160" i="1" s="1"/>
  <c r="J189" i="1"/>
  <c r="J191" i="1" s="1"/>
  <c r="J192" i="1" s="1"/>
  <c r="J157" i="1"/>
  <c r="J159" i="1" s="1"/>
  <c r="J160" i="1" s="1"/>
  <c r="G157" i="1"/>
  <c r="G159" i="1" s="1"/>
  <c r="G160" i="1" s="1"/>
  <c r="I189" i="1"/>
  <c r="I191" i="1" s="1"/>
  <c r="I192" i="1" s="1"/>
  <c r="J214" i="1"/>
  <c r="G189" i="1"/>
  <c r="G191" i="1" s="1"/>
  <c r="H189" i="1"/>
  <c r="H191" i="1" s="1"/>
  <c r="I119" i="1"/>
  <c r="H117" i="1"/>
  <c r="H118" i="1"/>
  <c r="H116" i="1"/>
  <c r="G114" i="1"/>
  <c r="G115" i="1"/>
  <c r="I121" i="1"/>
  <c r="I120" i="1"/>
  <c r="G113" i="1"/>
  <c r="H122" i="1" l="1"/>
  <c r="H124" i="1" s="1"/>
  <c r="H125" i="1" s="1"/>
  <c r="G192" i="1"/>
  <c r="J193" i="1" s="1"/>
  <c r="G122" i="1"/>
  <c r="G124" i="1" s="1"/>
  <c r="G125" i="1" s="1"/>
  <c r="I122" i="1"/>
  <c r="I124" i="1" s="1"/>
  <c r="I125" i="1" s="1"/>
  <c r="H192" i="1"/>
  <c r="J161" i="1"/>
  <c r="I99" i="1"/>
  <c r="K101" i="1"/>
  <c r="K102" i="1" s="1"/>
  <c r="K104" i="1" s="1"/>
  <c r="K105" i="1" s="1"/>
  <c r="J100" i="1"/>
  <c r="J102" i="1" s="1"/>
  <c r="J104" i="1" s="1"/>
  <c r="I93" i="1"/>
  <c r="I94" i="1"/>
  <c r="I95" i="1"/>
  <c r="I96" i="1"/>
  <c r="I97" i="1"/>
  <c r="I98" i="1"/>
  <c r="I92" i="1"/>
  <c r="H87" i="1"/>
  <c r="G84" i="1"/>
  <c r="G85" i="1"/>
  <c r="G86" i="1"/>
  <c r="H91" i="1"/>
  <c r="H90" i="1"/>
  <c r="H89" i="1"/>
  <c r="H88" i="1"/>
  <c r="G83" i="1"/>
  <c r="G102" i="1" l="1"/>
  <c r="G104" i="1" s="1"/>
  <c r="G105" i="1" s="1"/>
  <c r="H102" i="1"/>
  <c r="H104" i="1" s="1"/>
  <c r="H105" i="1" s="1"/>
  <c r="I126" i="1"/>
  <c r="I102" i="1"/>
  <c r="I104" i="1" s="1"/>
  <c r="J105" i="1"/>
  <c r="J68" i="1"/>
  <c r="I64" i="1"/>
  <c r="G62" i="1"/>
  <c r="K71" i="1"/>
  <c r="K72" i="1" s="1"/>
  <c r="K74" i="1" s="1"/>
  <c r="K75" i="1" s="1"/>
  <c r="J70" i="1"/>
  <c r="J69" i="1"/>
  <c r="I67" i="1"/>
  <c r="I66" i="1"/>
  <c r="I65" i="1"/>
  <c r="H63" i="1"/>
  <c r="H72" i="1" s="1"/>
  <c r="H74" i="1" s="1"/>
  <c r="H75" i="1" s="1"/>
  <c r="G61" i="1"/>
  <c r="I45" i="1"/>
  <c r="I46" i="1"/>
  <c r="I44" i="1"/>
  <c r="I43" i="1"/>
  <c r="J49" i="1"/>
  <c r="J48" i="1"/>
  <c r="J47" i="1"/>
  <c r="H42" i="1"/>
  <c r="H50" i="1" s="1"/>
  <c r="H52" i="1" s="1"/>
  <c r="H53" i="1" s="1"/>
  <c r="G41" i="1"/>
  <c r="G50" i="1" s="1"/>
  <c r="G52" i="1" s="1"/>
  <c r="G53" i="1" s="1"/>
  <c r="J28" i="1"/>
  <c r="J29" i="1"/>
  <c r="J27" i="1"/>
  <c r="H23" i="1"/>
  <c r="H30" i="1" s="1"/>
  <c r="H32" i="1" s="1"/>
  <c r="H33" i="1" s="1"/>
  <c r="G22" i="1"/>
  <c r="G30" i="1" s="1"/>
  <c r="G32" i="1" s="1"/>
  <c r="G33" i="1" s="1"/>
  <c r="I26" i="1"/>
  <c r="I25" i="1"/>
  <c r="I24" i="1"/>
  <c r="J10" i="1"/>
  <c r="J9" i="1"/>
  <c r="I8" i="1"/>
  <c r="H7" i="1"/>
  <c r="H6" i="1"/>
  <c r="H5" i="1"/>
  <c r="J72" i="1" l="1"/>
  <c r="J74" i="1" s="1"/>
  <c r="J75" i="1" s="1"/>
  <c r="G72" i="1"/>
  <c r="G74" i="1" s="1"/>
  <c r="J50" i="1"/>
  <c r="J52" i="1" s="1"/>
  <c r="J53" i="1" s="1"/>
  <c r="J30" i="1"/>
  <c r="J32" i="1" s="1"/>
  <c r="J33" i="1" s="1"/>
  <c r="I50" i="1"/>
  <c r="I52" i="1" s="1"/>
  <c r="I53" i="1" s="1"/>
  <c r="I105" i="1"/>
  <c r="K106" i="1" s="1"/>
  <c r="I72" i="1"/>
  <c r="I74" i="1" s="1"/>
  <c r="I75" i="1" s="1"/>
  <c r="I30" i="1"/>
  <c r="I32" i="1" s="1"/>
  <c r="H11" i="1"/>
  <c r="H13" i="1" s="1"/>
  <c r="G4" i="1"/>
  <c r="G75" i="1" l="1"/>
  <c r="K76" i="1" s="1"/>
  <c r="J54" i="1"/>
  <c r="I33" i="1"/>
  <c r="J34" i="1" s="1"/>
  <c r="J11" i="1"/>
  <c r="J13" i="1" s="1"/>
  <c r="I11" i="1"/>
  <c r="I13" i="1" s="1"/>
  <c r="G11" i="1"/>
  <c r="G13" i="1" s="1"/>
  <c r="I14" i="1" l="1"/>
  <c r="H14" i="1"/>
  <c r="G14" i="1" l="1"/>
  <c r="J14" i="1"/>
  <c r="J15" i="1" l="1"/>
</calcChain>
</file>

<file path=xl/sharedStrings.xml><?xml version="1.0" encoding="utf-8"?>
<sst xmlns="http://schemas.openxmlformats.org/spreadsheetml/2006/main" count="335" uniqueCount="64">
  <si>
    <t>POČET (ks)</t>
  </si>
  <si>
    <t>POL.</t>
  </si>
  <si>
    <t>PROFIL</t>
  </si>
  <si>
    <t>CELKOVÁ DÉLKA (m´)</t>
  </si>
  <si>
    <t>HMOTNOST 1m PROFILU (kg/m)</t>
  </si>
  <si>
    <t>HMOTNOST (kg)</t>
  </si>
  <si>
    <t>PROŘEZ 10% (kg)</t>
  </si>
  <si>
    <t>HMOTNOST OCELOVÉ KCE (kg)</t>
  </si>
  <si>
    <t>CELKOVÁ DÉLKA PROFILU (m´)</t>
  </si>
  <si>
    <t>HEB 160</t>
  </si>
  <si>
    <t>HEB 200</t>
  </si>
  <si>
    <t>HEB 220</t>
  </si>
  <si>
    <t>HEB 240</t>
  </si>
  <si>
    <t>HEB 140</t>
  </si>
  <si>
    <t>HEB 180</t>
  </si>
  <si>
    <t>HEB 260</t>
  </si>
  <si>
    <t>I120</t>
  </si>
  <si>
    <t>L80/10</t>
  </si>
  <si>
    <t>HEB160</t>
  </si>
  <si>
    <t>I 120</t>
  </si>
  <si>
    <t>VÝPIS OCELI - STĚNA "1"</t>
  </si>
  <si>
    <t>L60/6</t>
  </si>
  <si>
    <t>I 200</t>
  </si>
  <si>
    <t>VÝPIS OCELI - STĚNA "2"</t>
  </si>
  <si>
    <t>I 140</t>
  </si>
  <si>
    <t>VÝPIS OCELI - ZTUŽENÍ VAZNÍKY TYPU "B" A VAZNÍK "P1"</t>
  </si>
  <si>
    <t>HEB 120</t>
  </si>
  <si>
    <t>VÝPIS OCELI - ZTUŽENÍ VAZNÍK TYPU "A" A VAZNÍK "P3"</t>
  </si>
  <si>
    <t>STEJNÉ</t>
  </si>
  <si>
    <t>POČET KS: 1</t>
  </si>
  <si>
    <t>POČET KS: 3 = 22691,4kg</t>
  </si>
  <si>
    <t>VÝPIS OCELI - VAZNÍK "B" - 1ks</t>
  </si>
  <si>
    <t>POČET KS: 4ks = 17688,4kg</t>
  </si>
  <si>
    <t>VÝPIS OCELI - VAZNÍK "B4" - 1ks</t>
  </si>
  <si>
    <t xml:space="preserve">POČET KS: 1 </t>
  </si>
  <si>
    <t>VÝPIS OCELI - VAZNÍK "B1" - 1ks</t>
  </si>
  <si>
    <t>POČET KS: 3 = 23769,3kg</t>
  </si>
  <si>
    <t>VÝPIS OCELI - VAZNÍK "C"-1ks</t>
  </si>
  <si>
    <t>POČET KS: 10 = 13810kg</t>
  </si>
  <si>
    <t>VÝPIS OCELI - VAZNÍK "A"-1ks</t>
  </si>
  <si>
    <t>POČET KS: 10 = 108663kg</t>
  </si>
  <si>
    <t>VÝPIS OCELI - VAZNÍK "B2"-1ks</t>
  </si>
  <si>
    <t>VÝPIS OCELI - VAZNÍK "P2"-1ks</t>
  </si>
  <si>
    <t>VÝPIS OCELI - VAZNÍK "B3"-1ks</t>
  </si>
  <si>
    <t>VÝPIS OCELI - VAZNÍK "B5"-1ks</t>
  </si>
  <si>
    <t>VÝPIS OCELI - PODLAHA (ODPOČINKOVÉ PROSTORY)</t>
  </si>
  <si>
    <t>I 240</t>
  </si>
  <si>
    <t>CELK. DÉLKA PROFILU (m´)</t>
  </si>
  <si>
    <t>L 60x6</t>
  </si>
  <si>
    <t>Změna</t>
  </si>
  <si>
    <t>PŘIDÁNO</t>
  </si>
  <si>
    <t>VÝPIS OCELI - VAZNICE, STROPNICE, ZAVĚTROVÁNÍ, ZTUŽIDLA</t>
  </si>
  <si>
    <t>L 80x8</t>
  </si>
  <si>
    <t>vaznice</t>
  </si>
  <si>
    <t>vaznice a stropnice</t>
  </si>
  <si>
    <t>spodní pas ztužidla</t>
  </si>
  <si>
    <t>diag. ztužidla</t>
  </si>
  <si>
    <t>Zavětr střešní roviny</t>
  </si>
  <si>
    <t>Výměny pod VZT</t>
  </si>
  <si>
    <t>horní pas konc ztužidla</t>
  </si>
  <si>
    <t>diagonály konc ztužidla</t>
  </si>
  <si>
    <t>DÉLKA/ROZMĚR (mm)</t>
  </si>
  <si>
    <t>Změna mm</t>
  </si>
  <si>
    <t>POČET KS: 1; (u některých prvků uvedena celková délka)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</si>
</sst>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name val="ISOCPEUR"/>
      <family val="2"/>
      <charset val="238"/>
    </font>
    <font>
      <sz val="11"/>
      <name val="ISOCPEUR"/>
      <family val="2"/>
      <charset val="238"/>
    </font>
    <font>
      <sz val="11"/>
      <color theme="1"/>
      <name val="ISOCPEUR"/>
      <family val="2"/>
      <charset val="238"/>
    </font>
    <font>
      <sz val="20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3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4" fontId="3" fillId="0" borderId="17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2" fontId="2" fillId="0" borderId="28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7" xfId="0" applyFont="1" applyBorder="1"/>
    <xf numFmtId="2" fontId="2" fillId="0" borderId="29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/>
    </xf>
    <xf numFmtId="2" fontId="2" fillId="0" borderId="28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/>
    <xf numFmtId="2" fontId="3" fillId="0" borderId="29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2" fillId="0" borderId="30" xfId="0" applyFont="1" applyFill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left"/>
    </xf>
    <xf numFmtId="0" fontId="2" fillId="0" borderId="36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left"/>
    </xf>
    <xf numFmtId="0" fontId="2" fillId="0" borderId="40" xfId="0" applyFont="1" applyFill="1" applyBorder="1" applyAlignment="1"/>
    <xf numFmtId="0" fontId="2" fillId="0" borderId="10" xfId="0" applyFont="1" applyFill="1" applyBorder="1" applyAlignment="1"/>
    <xf numFmtId="0" fontId="2" fillId="0" borderId="11" xfId="0" applyFont="1" applyFill="1" applyBorder="1" applyAlignment="1"/>
    <xf numFmtId="0" fontId="2" fillId="0" borderId="20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2" fontId="3" fillId="0" borderId="37" xfId="0" applyNumberFormat="1" applyFont="1" applyFill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40" xfId="0" applyNumberFormat="1" applyFont="1" applyFill="1" applyBorder="1" applyAlignment="1">
      <alignment horizontal="center"/>
    </xf>
    <xf numFmtId="2" fontId="3" fillId="0" borderId="31" xfId="0" applyNumberFormat="1" applyFont="1" applyFill="1" applyBorder="1" applyAlignment="1">
      <alignment horizontal="center"/>
    </xf>
    <xf numFmtId="2" fontId="2" fillId="0" borderId="38" xfId="0" applyNumberFormat="1" applyFont="1" applyFill="1" applyBorder="1" applyAlignment="1">
      <alignment horizontal="center"/>
    </xf>
    <xf numFmtId="2" fontId="2" fillId="0" borderId="40" xfId="0" applyNumberFormat="1" applyFont="1" applyFill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2" fontId="3" fillId="0" borderId="41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Fill="1" applyBorder="1" applyAlignment="1">
      <alignment vertical="center"/>
    </xf>
    <xf numFmtId="2" fontId="3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2" fontId="2" fillId="0" borderId="40" xfId="0" applyNumberFormat="1" applyFont="1" applyFill="1" applyBorder="1" applyAlignment="1">
      <alignment horizontal="center"/>
    </xf>
    <xf numFmtId="2" fontId="2" fillId="0" borderId="3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25" xfId="0" applyFont="1" applyFill="1" applyBorder="1" applyAlignment="1">
      <alignment horizontal="left"/>
    </xf>
    <xf numFmtId="0" fontId="3" fillId="0" borderId="44" xfId="0" applyFont="1" applyFill="1" applyBorder="1" applyAlignment="1">
      <alignment horizontal="center"/>
    </xf>
    <xf numFmtId="2" fontId="3" fillId="0" borderId="1" xfId="0" applyNumberFormat="1" applyFont="1" applyFill="1" applyBorder="1" applyAlignment="1"/>
    <xf numFmtId="0" fontId="3" fillId="0" borderId="35" xfId="0" applyFont="1" applyBorder="1" applyAlignment="1">
      <alignment horizontal="center"/>
    </xf>
    <xf numFmtId="2" fontId="3" fillId="0" borderId="46" xfId="0" applyNumberFormat="1" applyFont="1" applyFill="1" applyBorder="1" applyAlignment="1"/>
    <xf numFmtId="2" fontId="3" fillId="0" borderId="46" xfId="0" applyNumberFormat="1" applyFont="1" applyFill="1" applyBorder="1" applyAlignment="1">
      <alignment horizontal="center"/>
    </xf>
    <xf numFmtId="2" fontId="2" fillId="0" borderId="47" xfId="0" applyNumberFormat="1" applyFont="1" applyFill="1" applyBorder="1" applyAlignment="1">
      <alignment horizontal="center"/>
    </xf>
    <xf numFmtId="2" fontId="2" fillId="0" borderId="46" xfId="0" applyNumberFormat="1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3" fillId="0" borderId="22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/>
    <xf numFmtId="2" fontId="3" fillId="0" borderId="33" xfId="0" applyNumberFormat="1" applyFont="1" applyFill="1" applyBorder="1" applyAlignment="1"/>
    <xf numFmtId="0" fontId="3" fillId="0" borderId="23" xfId="0" applyFont="1" applyBorder="1" applyAlignment="1">
      <alignment horizontal="center" vertical="center"/>
    </xf>
    <xf numFmtId="2" fontId="3" fillId="0" borderId="5" xfId="0" applyNumberFormat="1" applyFont="1" applyFill="1" applyBorder="1" applyAlignment="1"/>
    <xf numFmtId="2" fontId="3" fillId="0" borderId="6" xfId="0" applyNumberFormat="1" applyFont="1" applyFill="1" applyBorder="1" applyAlignment="1">
      <alignment horizontal="center"/>
    </xf>
    <xf numFmtId="0" fontId="4" fillId="0" borderId="0" xfId="0" applyFont="1" applyAlignment="1">
      <alignment vertical="center" textRotation="90"/>
    </xf>
    <xf numFmtId="0" fontId="2" fillId="0" borderId="48" xfId="0" applyFont="1" applyFill="1" applyBorder="1" applyAlignment="1">
      <alignment horizontal="left"/>
    </xf>
    <xf numFmtId="0" fontId="2" fillId="0" borderId="4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left"/>
    </xf>
    <xf numFmtId="0" fontId="2" fillId="0" borderId="43" xfId="0" applyFont="1" applyFill="1" applyBorder="1" applyAlignment="1">
      <alignment horizontal="center"/>
    </xf>
    <xf numFmtId="2" fontId="2" fillId="0" borderId="48" xfId="0" applyNumberFormat="1" applyFont="1" applyFill="1" applyBorder="1" applyAlignment="1">
      <alignment horizontal="center"/>
    </xf>
    <xf numFmtId="2" fontId="2" fillId="0" borderId="42" xfId="0" applyNumberFormat="1" applyFont="1" applyFill="1" applyBorder="1" applyAlignment="1">
      <alignment horizontal="center"/>
    </xf>
    <xf numFmtId="2" fontId="2" fillId="0" borderId="50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164" fontId="3" fillId="0" borderId="13" xfId="0" applyNumberFormat="1" applyFont="1" applyFill="1" applyBorder="1" applyAlignment="1"/>
    <xf numFmtId="164" fontId="3" fillId="0" borderId="45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35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31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4" fillId="0" borderId="51" xfId="0" applyFont="1" applyBorder="1" applyAlignment="1">
      <alignment horizontal="center" vertical="center" textRotation="90"/>
    </xf>
    <xf numFmtId="0" fontId="4" fillId="0" borderId="52" xfId="0" applyFont="1" applyBorder="1" applyAlignment="1">
      <alignment horizontal="center" vertical="center" textRotation="90"/>
    </xf>
    <xf numFmtId="0" fontId="4" fillId="0" borderId="53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0"/>
  <sheetViews>
    <sheetView tabSelected="1" topLeftCell="A10" workbookViewId="0">
      <selection activeCell="C19" sqref="C19:J35"/>
    </sheetView>
  </sheetViews>
  <sheetFormatPr defaultRowHeight="15" x14ac:dyDescent="0.25"/>
  <cols>
    <col min="1" max="1" width="9.140625" style="1"/>
    <col min="2" max="2" width="2.28515625" style="1" customWidth="1"/>
    <col min="3" max="3" width="9.140625" style="48"/>
    <col min="4" max="4" width="9.140625" style="54"/>
    <col min="5" max="5" width="19" style="1" customWidth="1"/>
    <col min="6" max="6" width="12.5703125" style="1" customWidth="1"/>
    <col min="7" max="7" width="8.85546875" style="54" customWidth="1"/>
    <col min="8" max="8" width="9.42578125" style="48" customWidth="1"/>
    <col min="9" max="9" width="9.42578125" style="1" customWidth="1"/>
    <col min="10" max="10" width="9" style="1" customWidth="1"/>
    <col min="11" max="11" width="9" style="48" customWidth="1"/>
    <col min="12" max="17" width="9" style="1" customWidth="1"/>
    <col min="18" max="20" width="9.140625" style="1"/>
    <col min="21" max="21" width="13.140625" style="1" customWidth="1"/>
    <col min="22" max="22" width="10.28515625" style="1" customWidth="1"/>
    <col min="23" max="23" width="13.85546875" style="1" customWidth="1"/>
    <col min="24" max="24" width="14.140625" style="1" customWidth="1"/>
    <col min="25" max="16384" width="9.140625" style="1"/>
  </cols>
  <sheetData>
    <row r="1" spans="1:17" s="48" customFormat="1" ht="15.75" thickBot="1" x14ac:dyDescent="0.3">
      <c r="A1" s="145"/>
      <c r="B1" s="145"/>
      <c r="C1" s="9" t="s">
        <v>39</v>
      </c>
      <c r="D1" s="10"/>
      <c r="E1" s="11"/>
      <c r="F1" s="11"/>
      <c r="G1" s="10"/>
      <c r="H1" s="11"/>
      <c r="I1" s="11"/>
      <c r="J1" s="27"/>
      <c r="K1" s="5"/>
      <c r="L1" s="27"/>
      <c r="M1" s="27"/>
      <c r="N1" s="27"/>
      <c r="O1" s="27"/>
      <c r="P1" s="27"/>
      <c r="Q1" s="27"/>
    </row>
    <row r="2" spans="1:17" s="48" customFormat="1" ht="15" customHeight="1" x14ac:dyDescent="0.25">
      <c r="A2" s="242" t="s">
        <v>49</v>
      </c>
      <c r="B2" s="145"/>
      <c r="C2" s="206" t="s">
        <v>1</v>
      </c>
      <c r="D2" s="208" t="s">
        <v>2</v>
      </c>
      <c r="E2" s="208" t="s">
        <v>61</v>
      </c>
      <c r="F2" s="208" t="s">
        <v>0</v>
      </c>
      <c r="G2" s="221" t="s">
        <v>8</v>
      </c>
      <c r="H2" s="222"/>
      <c r="I2" s="222"/>
      <c r="J2" s="222"/>
      <c r="K2" s="70"/>
      <c r="L2" s="47"/>
      <c r="M2" s="47"/>
      <c r="N2" s="47"/>
      <c r="O2" s="47"/>
      <c r="P2" s="47"/>
      <c r="Q2" s="47"/>
    </row>
    <row r="3" spans="1:17" s="48" customFormat="1" ht="15.75" thickBot="1" x14ac:dyDescent="0.3">
      <c r="A3" s="243"/>
      <c r="B3" s="145"/>
      <c r="C3" s="207"/>
      <c r="D3" s="209"/>
      <c r="E3" s="209"/>
      <c r="F3" s="209"/>
      <c r="G3" s="60" t="s">
        <v>9</v>
      </c>
      <c r="H3" s="6" t="s">
        <v>10</v>
      </c>
      <c r="I3" s="6" t="s">
        <v>11</v>
      </c>
      <c r="J3" s="55" t="s">
        <v>12</v>
      </c>
      <c r="K3" s="56"/>
      <c r="L3" s="40"/>
      <c r="M3" s="40"/>
      <c r="N3" s="40"/>
      <c r="O3" s="40"/>
      <c r="P3" s="40"/>
      <c r="Q3" s="40"/>
    </row>
    <row r="4" spans="1:17" s="48" customFormat="1" x14ac:dyDescent="0.25">
      <c r="A4" s="243"/>
      <c r="B4" s="145"/>
      <c r="C4" s="53">
        <v>1</v>
      </c>
      <c r="D4" s="52" t="s">
        <v>9</v>
      </c>
      <c r="E4" s="45">
        <v>6565.8</v>
      </c>
      <c r="F4" s="45">
        <v>8</v>
      </c>
      <c r="G4" s="61">
        <f>SUM(E4*F4*0.001)</f>
        <v>52.526400000000002</v>
      </c>
      <c r="H4" s="57"/>
      <c r="I4" s="57"/>
      <c r="J4" s="58"/>
      <c r="K4" s="40"/>
      <c r="L4" s="40"/>
      <c r="M4" s="40"/>
      <c r="N4" s="40"/>
      <c r="O4" s="40"/>
      <c r="P4" s="40"/>
      <c r="Q4" s="40"/>
    </row>
    <row r="5" spans="1:17" s="48" customFormat="1" x14ac:dyDescent="0.25">
      <c r="A5" s="243"/>
      <c r="B5" s="145"/>
      <c r="C5" s="34">
        <v>2</v>
      </c>
      <c r="D5" s="216" t="s">
        <v>10</v>
      </c>
      <c r="E5" s="46">
        <v>4118.75</v>
      </c>
      <c r="F5" s="46">
        <v>2</v>
      </c>
      <c r="G5" s="62"/>
      <c r="H5" s="59">
        <f>SUM(E5*F5*0.001)</f>
        <v>8.2375000000000007</v>
      </c>
      <c r="I5" s="59"/>
      <c r="J5" s="59"/>
      <c r="K5" s="40"/>
      <c r="L5" s="40"/>
      <c r="M5" s="40"/>
      <c r="N5" s="40"/>
      <c r="O5" s="40"/>
      <c r="P5" s="40"/>
      <c r="Q5" s="40"/>
    </row>
    <row r="6" spans="1:17" s="48" customFormat="1" x14ac:dyDescent="0.25">
      <c r="A6" s="243"/>
      <c r="B6" s="145"/>
      <c r="C6" s="8">
        <v>3</v>
      </c>
      <c r="D6" s="216"/>
      <c r="E6" s="46">
        <v>4008.75</v>
      </c>
      <c r="F6" s="46">
        <v>6</v>
      </c>
      <c r="G6" s="63"/>
      <c r="H6" s="59">
        <f>SUM(E6*F6*0.001)</f>
        <v>24.052500000000002</v>
      </c>
      <c r="I6" s="59"/>
      <c r="J6" s="59"/>
      <c r="K6" s="40"/>
      <c r="L6" s="40"/>
      <c r="M6" s="40"/>
      <c r="N6" s="40"/>
      <c r="O6" s="40"/>
      <c r="P6" s="40"/>
      <c r="Q6" s="40"/>
    </row>
    <row r="7" spans="1:17" s="48" customFormat="1" x14ac:dyDescent="0.25">
      <c r="A7" s="243"/>
      <c r="B7" s="145"/>
      <c r="C7" s="34">
        <v>4</v>
      </c>
      <c r="D7" s="216"/>
      <c r="E7" s="46">
        <v>5200</v>
      </c>
      <c r="F7" s="46">
        <v>7</v>
      </c>
      <c r="G7" s="62"/>
      <c r="H7" s="59">
        <f>SUM(E7*F7*0.001)</f>
        <v>36.4</v>
      </c>
      <c r="I7" s="59"/>
      <c r="J7" s="59"/>
      <c r="K7" s="40"/>
      <c r="L7" s="40"/>
      <c r="M7" s="40"/>
      <c r="N7" s="40"/>
      <c r="O7" s="40"/>
      <c r="P7" s="40"/>
      <c r="Q7" s="40"/>
    </row>
    <row r="8" spans="1:17" s="48" customFormat="1" x14ac:dyDescent="0.25">
      <c r="A8" s="243"/>
      <c r="B8" s="145"/>
      <c r="C8" s="34">
        <v>5</v>
      </c>
      <c r="D8" s="51" t="s">
        <v>11</v>
      </c>
      <c r="E8" s="46">
        <v>5200</v>
      </c>
      <c r="F8" s="46">
        <v>2</v>
      </c>
      <c r="G8" s="63"/>
      <c r="H8" s="59"/>
      <c r="I8" s="59">
        <f>SUM(E8*F8*0.001)</f>
        <v>10.4</v>
      </c>
      <c r="J8" s="59"/>
      <c r="K8" s="40"/>
      <c r="L8" s="40"/>
      <c r="M8" s="40"/>
      <c r="N8" s="40"/>
      <c r="O8" s="40"/>
      <c r="P8" s="40"/>
      <c r="Q8" s="40"/>
    </row>
    <row r="9" spans="1:17" s="48" customFormat="1" x14ac:dyDescent="0.25">
      <c r="A9" s="243"/>
      <c r="B9" s="145"/>
      <c r="C9" s="34">
        <v>6</v>
      </c>
      <c r="D9" s="216" t="s">
        <v>12</v>
      </c>
      <c r="E9" s="51">
        <v>4118.75</v>
      </c>
      <c r="F9" s="46">
        <v>2</v>
      </c>
      <c r="G9" s="62"/>
      <c r="H9" s="59"/>
      <c r="I9" s="59"/>
      <c r="J9" s="59">
        <f>SUM(E9*F9*0.001)</f>
        <v>8.2375000000000007</v>
      </c>
      <c r="K9" s="40"/>
      <c r="L9" s="40"/>
      <c r="M9" s="40"/>
      <c r="N9" s="40"/>
      <c r="O9" s="40"/>
      <c r="P9" s="40"/>
      <c r="Q9" s="40"/>
    </row>
    <row r="10" spans="1:17" s="48" customFormat="1" ht="15.75" thickBot="1" x14ac:dyDescent="0.3">
      <c r="A10" s="243"/>
      <c r="B10" s="145"/>
      <c r="C10" s="34">
        <v>7</v>
      </c>
      <c r="D10" s="209"/>
      <c r="E10" s="51">
        <v>4008.75</v>
      </c>
      <c r="F10" s="46">
        <v>6</v>
      </c>
      <c r="G10" s="63"/>
      <c r="H10" s="59"/>
      <c r="I10" s="59"/>
      <c r="J10" s="59">
        <f>SUM(E10*F10*0.001)</f>
        <v>24.052500000000002</v>
      </c>
      <c r="K10" s="40"/>
      <c r="L10" s="40"/>
      <c r="M10" s="40"/>
      <c r="N10" s="40"/>
      <c r="O10" s="40"/>
      <c r="P10" s="40"/>
      <c r="Q10" s="40"/>
    </row>
    <row r="11" spans="1:17" x14ac:dyDescent="0.25">
      <c r="A11" s="243"/>
      <c r="C11" s="12" t="s">
        <v>3</v>
      </c>
      <c r="D11" s="13"/>
      <c r="E11" s="14"/>
      <c r="F11" s="15"/>
      <c r="G11" s="64">
        <f>SUM(G4:G10)</f>
        <v>52.526400000000002</v>
      </c>
      <c r="H11" s="7">
        <f>SUM(H4:H10)</f>
        <v>68.69</v>
      </c>
      <c r="I11" s="7">
        <f>SUM(I4:I10)</f>
        <v>10.4</v>
      </c>
      <c r="J11" s="16">
        <f>SUM(J4:J10)</f>
        <v>32.290000000000006</v>
      </c>
      <c r="K11" s="26"/>
      <c r="L11" s="26"/>
      <c r="M11" s="26"/>
      <c r="N11" s="26"/>
      <c r="O11" s="26"/>
      <c r="P11" s="26"/>
      <c r="Q11" s="26"/>
    </row>
    <row r="12" spans="1:17" x14ac:dyDescent="0.25">
      <c r="A12" s="243"/>
      <c r="C12" s="17" t="s">
        <v>4</v>
      </c>
      <c r="D12" s="18"/>
      <c r="E12" s="19"/>
      <c r="F12" s="20"/>
      <c r="G12" s="65">
        <v>42.6</v>
      </c>
      <c r="H12" s="8">
        <v>61.3</v>
      </c>
      <c r="I12" s="8">
        <v>71.5</v>
      </c>
      <c r="J12" s="21">
        <v>83.2</v>
      </c>
      <c r="K12" s="26"/>
      <c r="L12" s="26"/>
      <c r="M12" s="26"/>
      <c r="N12" s="26"/>
      <c r="O12" s="26"/>
      <c r="P12" s="26"/>
      <c r="Q12" s="26"/>
    </row>
    <row r="13" spans="1:17" x14ac:dyDescent="0.25">
      <c r="A13" s="243"/>
      <c r="C13" s="17" t="s">
        <v>5</v>
      </c>
      <c r="D13" s="18"/>
      <c r="E13" s="19"/>
      <c r="F13" s="20"/>
      <c r="G13" s="63">
        <f>SUM(G11*G12)</f>
        <v>2237.62464</v>
      </c>
      <c r="H13" s="21">
        <f>SUM(H11*H12)</f>
        <v>4210.6970000000001</v>
      </c>
      <c r="I13" s="21">
        <f>SUM(I11*I12)</f>
        <v>743.6</v>
      </c>
      <c r="J13" s="21">
        <f>SUM(J11*J12)</f>
        <v>2686.5280000000007</v>
      </c>
      <c r="K13" s="26"/>
      <c r="L13" s="26"/>
      <c r="M13" s="26"/>
      <c r="N13" s="26"/>
      <c r="O13" s="26"/>
      <c r="P13" s="26"/>
      <c r="Q13" s="26"/>
    </row>
    <row r="14" spans="1:17" ht="15.75" thickBot="1" x14ac:dyDescent="0.3">
      <c r="A14" s="243"/>
      <c r="C14" s="36" t="s">
        <v>6</v>
      </c>
      <c r="D14" s="37"/>
      <c r="E14" s="38"/>
      <c r="F14" s="39"/>
      <c r="G14" s="66">
        <f>SUM(G13*0.1)</f>
        <v>223.76246400000002</v>
      </c>
      <c r="H14" s="22">
        <f>SUM(H13*0.1)</f>
        <v>421.06970000000001</v>
      </c>
      <c r="I14" s="22">
        <f>SUM(I13*0.1)</f>
        <v>74.36</v>
      </c>
      <c r="J14" s="50">
        <f>SUM(J13*0.1)</f>
        <v>268.65280000000007</v>
      </c>
      <c r="K14" s="26"/>
      <c r="L14" s="26"/>
      <c r="M14" s="26"/>
      <c r="N14" s="26"/>
      <c r="O14" s="26"/>
      <c r="P14" s="26"/>
      <c r="Q14" s="26"/>
    </row>
    <row r="15" spans="1:17" ht="16.5" thickTop="1" thickBot="1" x14ac:dyDescent="0.3">
      <c r="A15" s="244"/>
      <c r="C15" s="23" t="s">
        <v>7</v>
      </c>
      <c r="D15" s="35"/>
      <c r="E15" s="24"/>
      <c r="F15" s="24"/>
      <c r="G15" s="67"/>
      <c r="H15" s="25"/>
      <c r="I15" s="25"/>
      <c r="J15" s="28">
        <f>SUM(G13:J14)</f>
        <v>10866.294604000001</v>
      </c>
      <c r="L15" s="41"/>
      <c r="M15" s="41"/>
      <c r="N15" s="41"/>
      <c r="O15" s="41"/>
      <c r="P15" s="41"/>
      <c r="Q15" s="41"/>
    </row>
    <row r="16" spans="1:17" x14ac:dyDescent="0.25">
      <c r="C16" s="215" t="s">
        <v>40</v>
      </c>
      <c r="D16" s="215"/>
      <c r="E16" s="215"/>
      <c r="F16" s="215"/>
      <c r="G16" s="215"/>
      <c r="H16" s="215"/>
      <c r="I16" s="215"/>
      <c r="J16" s="215"/>
    </row>
    <row r="19" spans="1:11" ht="15.75" thickBot="1" x14ac:dyDescent="0.3">
      <c r="C19" s="9" t="s">
        <v>31</v>
      </c>
      <c r="D19" s="10"/>
      <c r="E19" s="11"/>
      <c r="F19" s="11"/>
      <c r="G19" s="10"/>
      <c r="H19" s="11"/>
      <c r="I19" s="11"/>
      <c r="J19" s="27"/>
    </row>
    <row r="20" spans="1:11" x14ac:dyDescent="0.25">
      <c r="A20" s="1" t="s">
        <v>62</v>
      </c>
      <c r="C20" s="191" t="s">
        <v>1</v>
      </c>
      <c r="D20" s="193" t="s">
        <v>2</v>
      </c>
      <c r="E20" s="193" t="s">
        <v>61</v>
      </c>
      <c r="F20" s="193" t="s">
        <v>0</v>
      </c>
      <c r="G20" s="195" t="s">
        <v>8</v>
      </c>
      <c r="H20" s="196"/>
      <c r="I20" s="196"/>
      <c r="J20" s="196"/>
      <c r="K20" s="143"/>
    </row>
    <row r="21" spans="1:11" ht="15.75" thickBot="1" x14ac:dyDescent="0.3">
      <c r="C21" s="192"/>
      <c r="D21" s="194"/>
      <c r="E21" s="194"/>
      <c r="F21" s="194"/>
      <c r="G21" s="44" t="s">
        <v>13</v>
      </c>
      <c r="H21" s="2" t="s">
        <v>14</v>
      </c>
      <c r="I21" s="6" t="s">
        <v>10</v>
      </c>
      <c r="J21" s="55" t="s">
        <v>12</v>
      </c>
      <c r="K21" s="56"/>
    </row>
    <row r="22" spans="1:11" x14ac:dyDescent="0.25">
      <c r="C22" s="205">
        <v>1</v>
      </c>
      <c r="D22" s="193" t="s">
        <v>13</v>
      </c>
      <c r="E22" s="193">
        <v>6709.5</v>
      </c>
      <c r="F22" s="193">
        <v>6</v>
      </c>
      <c r="G22" s="71">
        <f>SUM(E22*F22*0.001)</f>
        <v>40.256999999999998</v>
      </c>
      <c r="H22" s="72"/>
      <c r="I22" s="58"/>
      <c r="J22" s="58"/>
      <c r="K22" s="144"/>
    </row>
    <row r="23" spans="1:11" x14ac:dyDescent="0.25">
      <c r="C23" s="34">
        <v>2</v>
      </c>
      <c r="D23" s="198" t="s">
        <v>14</v>
      </c>
      <c r="E23" s="198">
        <v>5200</v>
      </c>
      <c r="F23" s="198">
        <v>5</v>
      </c>
      <c r="G23" s="73"/>
      <c r="H23" s="74">
        <f>SUM(E23*F23*0.001)</f>
        <v>26</v>
      </c>
      <c r="I23" s="59"/>
      <c r="J23" s="59"/>
      <c r="K23" s="144"/>
    </row>
    <row r="24" spans="1:11" x14ac:dyDescent="0.25">
      <c r="C24" s="34">
        <v>3</v>
      </c>
      <c r="D24" s="198" t="s">
        <v>10</v>
      </c>
      <c r="E24" s="198">
        <v>4340</v>
      </c>
      <c r="F24" s="198">
        <v>1</v>
      </c>
      <c r="G24" s="73"/>
      <c r="H24" s="74"/>
      <c r="I24" s="59">
        <f>SUM(E24*F24*0.001)</f>
        <v>4.34</v>
      </c>
      <c r="J24" s="59"/>
      <c r="K24" s="144"/>
    </row>
    <row r="25" spans="1:11" x14ac:dyDescent="0.25">
      <c r="C25" s="34">
        <v>4</v>
      </c>
      <c r="D25" s="198"/>
      <c r="E25" s="198">
        <v>4240</v>
      </c>
      <c r="F25" s="198">
        <v>5</v>
      </c>
      <c r="G25" s="73"/>
      <c r="H25" s="74"/>
      <c r="I25" s="59">
        <f>SUM(E25*F25*0.001)</f>
        <v>21.2</v>
      </c>
      <c r="J25" s="59"/>
      <c r="K25" s="144"/>
    </row>
    <row r="26" spans="1:11" x14ac:dyDescent="0.25">
      <c r="C26" s="34">
        <v>5</v>
      </c>
      <c r="D26" s="198"/>
      <c r="E26" s="198">
        <v>5200</v>
      </c>
      <c r="F26" s="198">
        <v>1</v>
      </c>
      <c r="G26" s="73"/>
      <c r="H26" s="74"/>
      <c r="I26" s="59">
        <f>SUM(E26*F26*0.001)</f>
        <v>5.2</v>
      </c>
      <c r="J26" s="59"/>
      <c r="K26" s="144"/>
    </row>
    <row r="27" spans="1:11" x14ac:dyDescent="0.25">
      <c r="C27" s="34">
        <v>6</v>
      </c>
      <c r="D27" s="199" t="s">
        <v>12</v>
      </c>
      <c r="E27" s="198">
        <v>4240</v>
      </c>
      <c r="F27" s="198">
        <v>4</v>
      </c>
      <c r="G27" s="73"/>
      <c r="H27" s="74"/>
      <c r="I27" s="59"/>
      <c r="J27" s="59">
        <f>SUM(E27*F27*0.001)</f>
        <v>16.96</v>
      </c>
      <c r="K27" s="144"/>
    </row>
    <row r="28" spans="1:11" x14ac:dyDescent="0.25">
      <c r="C28" s="4">
        <v>7</v>
      </c>
      <c r="D28" s="200"/>
      <c r="E28" s="198">
        <v>4340</v>
      </c>
      <c r="F28" s="198">
        <v>1</v>
      </c>
      <c r="G28" s="73"/>
      <c r="H28" s="74"/>
      <c r="I28" s="59"/>
      <c r="J28" s="59">
        <f t="shared" ref="J28:J29" si="0">SUM(E28*F28*0.001)</f>
        <v>4.34</v>
      </c>
      <c r="K28" s="144"/>
    </row>
    <row r="29" spans="1:11" ht="15.75" thickBot="1" x14ac:dyDescent="0.3">
      <c r="C29" s="4">
        <v>8</v>
      </c>
      <c r="D29" s="201"/>
      <c r="E29" s="198">
        <v>4370</v>
      </c>
      <c r="F29" s="198">
        <v>1</v>
      </c>
      <c r="G29" s="73"/>
      <c r="H29" s="74"/>
      <c r="I29" s="59"/>
      <c r="J29" s="59">
        <f t="shared" si="0"/>
        <v>4.37</v>
      </c>
      <c r="K29" s="144"/>
    </row>
    <row r="30" spans="1:11" x14ac:dyDescent="0.25">
      <c r="C30" s="29" t="s">
        <v>3</v>
      </c>
      <c r="D30" s="30"/>
      <c r="E30" s="204"/>
      <c r="F30" s="32"/>
      <c r="G30" s="71">
        <f>SUM(G22:G29)</f>
        <v>40.256999999999998</v>
      </c>
      <c r="H30" s="72">
        <f>SUM(H22:H29)</f>
        <v>26</v>
      </c>
      <c r="I30" s="58">
        <f>SUM(I22:I29)</f>
        <v>30.74</v>
      </c>
      <c r="J30" s="16">
        <f>SUM(J22:J29)</f>
        <v>25.67</v>
      </c>
      <c r="K30" s="144"/>
    </row>
    <row r="31" spans="1:11" x14ac:dyDescent="0.25">
      <c r="C31" s="17" t="s">
        <v>4</v>
      </c>
      <c r="D31" s="18"/>
      <c r="E31" s="202"/>
      <c r="F31" s="20"/>
      <c r="G31" s="73">
        <v>33.700000000000003</v>
      </c>
      <c r="H31" s="74">
        <v>51.2</v>
      </c>
      <c r="I31" s="59">
        <v>61.3</v>
      </c>
      <c r="J31" s="21">
        <v>83.2</v>
      </c>
      <c r="K31" s="144"/>
    </row>
    <row r="32" spans="1:11" x14ac:dyDescent="0.25">
      <c r="C32" s="17" t="s">
        <v>5</v>
      </c>
      <c r="D32" s="18"/>
      <c r="E32" s="202"/>
      <c r="F32" s="20"/>
      <c r="G32" s="73">
        <f>SUM(G30*G31)</f>
        <v>1356.6609000000001</v>
      </c>
      <c r="H32" s="74">
        <f>SUM(H30*H31)</f>
        <v>1331.2</v>
      </c>
      <c r="I32" s="21">
        <f>SUM(I30*I31)</f>
        <v>1884.3619999999999</v>
      </c>
      <c r="J32" s="21">
        <f>SUM(J30*J31)</f>
        <v>2135.7440000000001</v>
      </c>
      <c r="K32" s="144"/>
    </row>
    <row r="33" spans="1:11" ht="15.75" thickBot="1" x14ac:dyDescent="0.3">
      <c r="C33" s="36" t="s">
        <v>6</v>
      </c>
      <c r="D33" s="37"/>
      <c r="E33" s="203"/>
      <c r="F33" s="39"/>
      <c r="G33" s="75">
        <f>SUM(G32*0.1)</f>
        <v>135.66609000000003</v>
      </c>
      <c r="H33" s="76">
        <f>SUM(H32*0.1)</f>
        <v>133.12</v>
      </c>
      <c r="I33" s="43">
        <f>SUM(I32*0.1)</f>
        <v>188.43619999999999</v>
      </c>
      <c r="J33" s="50">
        <f>SUM(J32*0.1)</f>
        <v>213.57440000000003</v>
      </c>
      <c r="K33" s="144"/>
    </row>
    <row r="34" spans="1:11" ht="16.5" thickTop="1" thickBot="1" x14ac:dyDescent="0.3">
      <c r="C34" s="23" t="s">
        <v>7</v>
      </c>
      <c r="D34" s="35"/>
      <c r="E34" s="24"/>
      <c r="F34" s="24"/>
      <c r="G34" s="69"/>
      <c r="H34" s="42"/>
      <c r="I34" s="42"/>
      <c r="J34" s="28">
        <f>SUM(I32:J33)</f>
        <v>4422.1166000000003</v>
      </c>
      <c r="K34" s="1"/>
    </row>
    <row r="35" spans="1:11" x14ac:dyDescent="0.25">
      <c r="D35" s="1"/>
      <c r="F35" s="197" t="s">
        <v>32</v>
      </c>
      <c r="G35" s="197"/>
      <c r="H35" s="197"/>
      <c r="I35" s="197"/>
      <c r="J35" s="197"/>
    </row>
    <row r="38" spans="1:11" ht="15.75" thickBot="1" x14ac:dyDescent="0.3">
      <c r="C38" s="9" t="s">
        <v>41</v>
      </c>
      <c r="D38" s="10"/>
      <c r="E38" s="11"/>
      <c r="F38" s="11"/>
      <c r="G38" s="10"/>
      <c r="H38" s="11"/>
      <c r="I38" s="11"/>
      <c r="J38" s="27"/>
    </row>
    <row r="39" spans="1:11" x14ac:dyDescent="0.25">
      <c r="A39" s="1" t="s">
        <v>62</v>
      </c>
      <c r="C39" s="206" t="s">
        <v>1</v>
      </c>
      <c r="D39" s="208" t="s">
        <v>2</v>
      </c>
      <c r="E39" s="208" t="s">
        <v>61</v>
      </c>
      <c r="F39" s="208" t="s">
        <v>0</v>
      </c>
      <c r="G39" s="210" t="s">
        <v>8</v>
      </c>
      <c r="H39" s="213"/>
      <c r="I39" s="213"/>
      <c r="J39" s="213"/>
      <c r="K39" s="143"/>
    </row>
    <row r="40" spans="1:11" ht="15.75" thickBot="1" x14ac:dyDescent="0.3">
      <c r="C40" s="207"/>
      <c r="D40" s="209"/>
      <c r="E40" s="209"/>
      <c r="F40" s="209"/>
      <c r="G40" s="44" t="s">
        <v>13</v>
      </c>
      <c r="H40" s="2" t="s">
        <v>14</v>
      </c>
      <c r="I40" s="6" t="s">
        <v>10</v>
      </c>
      <c r="J40" s="55" t="s">
        <v>12</v>
      </c>
      <c r="K40" s="56"/>
    </row>
    <row r="41" spans="1:11" x14ac:dyDescent="0.25">
      <c r="C41" s="53">
        <v>1</v>
      </c>
      <c r="D41" s="52" t="s">
        <v>13</v>
      </c>
      <c r="E41" s="52">
        <v>6709.5</v>
      </c>
      <c r="F41" s="52">
        <v>6</v>
      </c>
      <c r="G41" s="71">
        <f>SUM(E41*F41*0.001)</f>
        <v>40.256999999999998</v>
      </c>
      <c r="H41" s="72"/>
      <c r="I41" s="58"/>
      <c r="J41" s="58"/>
      <c r="K41" s="144"/>
    </row>
    <row r="42" spans="1:11" x14ac:dyDescent="0.25">
      <c r="C42" s="34">
        <v>2</v>
      </c>
      <c r="D42" s="51" t="s">
        <v>14</v>
      </c>
      <c r="E42" s="51">
        <v>5200</v>
      </c>
      <c r="F42" s="51">
        <v>5</v>
      </c>
      <c r="G42" s="73"/>
      <c r="H42" s="74">
        <f>SUM(E42*F42*0.001)</f>
        <v>26</v>
      </c>
      <c r="I42" s="59"/>
      <c r="J42" s="59"/>
      <c r="K42" s="144"/>
    </row>
    <row r="43" spans="1:11" x14ac:dyDescent="0.25">
      <c r="C43" s="34">
        <v>3</v>
      </c>
      <c r="D43" s="216" t="s">
        <v>10</v>
      </c>
      <c r="E43" s="51">
        <v>4030</v>
      </c>
      <c r="F43" s="51">
        <v>1</v>
      </c>
      <c r="G43" s="73"/>
      <c r="H43" s="74"/>
      <c r="I43" s="59">
        <f>SUM(E43*F43*0.001)</f>
        <v>4.03</v>
      </c>
      <c r="J43" s="59"/>
      <c r="K43" s="144"/>
    </row>
    <row r="44" spans="1:11" x14ac:dyDescent="0.25">
      <c r="C44" s="34">
        <v>4</v>
      </c>
      <c r="D44" s="216"/>
      <c r="E44" s="51">
        <v>4574.3999999999996</v>
      </c>
      <c r="F44" s="51">
        <v>1</v>
      </c>
      <c r="G44" s="73"/>
      <c r="H44" s="74"/>
      <c r="I44" s="59">
        <f>SUM(E44*F44*0.001)</f>
        <v>4.5743999999999998</v>
      </c>
      <c r="J44" s="59"/>
      <c r="K44" s="144"/>
    </row>
    <row r="45" spans="1:11" x14ac:dyDescent="0.25">
      <c r="C45" s="34">
        <v>5</v>
      </c>
      <c r="D45" s="216"/>
      <c r="E45" s="51">
        <v>3680</v>
      </c>
      <c r="F45" s="51">
        <v>1</v>
      </c>
      <c r="G45" s="73"/>
      <c r="H45" s="74"/>
      <c r="I45" s="59">
        <f>SUM(E45*F45*0.001)</f>
        <v>3.68</v>
      </c>
      <c r="J45" s="59"/>
      <c r="K45" s="144"/>
    </row>
    <row r="46" spans="1:11" x14ac:dyDescent="0.25">
      <c r="C46" s="34">
        <v>6</v>
      </c>
      <c r="D46" s="216"/>
      <c r="E46" s="51">
        <v>4240</v>
      </c>
      <c r="F46" s="51">
        <v>5</v>
      </c>
      <c r="G46" s="73"/>
      <c r="H46" s="74"/>
      <c r="I46" s="59">
        <f>SUM(E46*F46*0.001)</f>
        <v>21.2</v>
      </c>
      <c r="J46" s="59"/>
      <c r="K46" s="144"/>
    </row>
    <row r="47" spans="1:11" x14ac:dyDescent="0.25">
      <c r="C47" s="4">
        <v>7</v>
      </c>
      <c r="D47" s="216" t="s">
        <v>12</v>
      </c>
      <c r="E47" s="51">
        <v>4240</v>
      </c>
      <c r="F47" s="51">
        <v>4</v>
      </c>
      <c r="G47" s="73"/>
      <c r="H47" s="74"/>
      <c r="I47" s="59"/>
      <c r="J47" s="59">
        <f>SUM(E47*F47*0.001)</f>
        <v>16.96</v>
      </c>
      <c r="K47" s="144"/>
    </row>
    <row r="48" spans="1:11" x14ac:dyDescent="0.25">
      <c r="C48" s="4">
        <v>8</v>
      </c>
      <c r="D48" s="216"/>
      <c r="E48" s="51">
        <v>4340</v>
      </c>
      <c r="F48" s="51">
        <v>1</v>
      </c>
      <c r="G48" s="73"/>
      <c r="H48" s="74"/>
      <c r="I48" s="59"/>
      <c r="J48" s="59">
        <f t="shared" ref="J48:J49" si="1">SUM(E48*F48*0.001)</f>
        <v>4.34</v>
      </c>
      <c r="K48" s="144"/>
    </row>
    <row r="49" spans="1:19" x14ac:dyDescent="0.25">
      <c r="C49" s="4">
        <v>9</v>
      </c>
      <c r="D49" s="216"/>
      <c r="E49" s="51">
        <v>4370</v>
      </c>
      <c r="F49" s="51">
        <v>1</v>
      </c>
      <c r="G49" s="73"/>
      <c r="H49" s="74"/>
      <c r="I49" s="59"/>
      <c r="J49" s="59">
        <f t="shared" si="1"/>
        <v>4.37</v>
      </c>
      <c r="K49" s="144"/>
    </row>
    <row r="50" spans="1:19" x14ac:dyDescent="0.25">
      <c r="C50" s="29" t="s">
        <v>3</v>
      </c>
      <c r="D50" s="30"/>
      <c r="E50" s="31"/>
      <c r="F50" s="32"/>
      <c r="G50" s="77">
        <f>SUM(G41:G49)</f>
        <v>40.256999999999998</v>
      </c>
      <c r="H50" s="78">
        <f>SUM(H41:H49)</f>
        <v>26</v>
      </c>
      <c r="I50" s="57">
        <f>SUM(I41:I49)</f>
        <v>33.484400000000001</v>
      </c>
      <c r="J50" s="33">
        <f>SUM(J41:J49)</f>
        <v>25.67</v>
      </c>
      <c r="K50" s="144"/>
    </row>
    <row r="51" spans="1:19" x14ac:dyDescent="0.25">
      <c r="C51" s="17" t="s">
        <v>4</v>
      </c>
      <c r="D51" s="18"/>
      <c r="E51" s="19"/>
      <c r="F51" s="20"/>
      <c r="G51" s="73">
        <v>33.700000000000003</v>
      </c>
      <c r="H51" s="74">
        <v>51.2</v>
      </c>
      <c r="I51" s="59">
        <v>61.3</v>
      </c>
      <c r="J51" s="21">
        <v>83.2</v>
      </c>
      <c r="K51" s="144"/>
    </row>
    <row r="52" spans="1:19" x14ac:dyDescent="0.25">
      <c r="C52" s="17" t="s">
        <v>5</v>
      </c>
      <c r="D52" s="18"/>
      <c r="E52" s="19"/>
      <c r="F52" s="20"/>
      <c r="G52" s="73">
        <f>SUM(G50*G51)</f>
        <v>1356.6609000000001</v>
      </c>
      <c r="H52" s="74">
        <f>SUM(H50*H51)</f>
        <v>1331.2</v>
      </c>
      <c r="I52" s="21">
        <f>SUM(I50*I51)</f>
        <v>2052.5937199999998</v>
      </c>
      <c r="J52" s="21">
        <f>SUM(J50*J51)</f>
        <v>2135.7440000000001</v>
      </c>
      <c r="K52" s="144"/>
    </row>
    <row r="53" spans="1:19" ht="15.75" thickBot="1" x14ac:dyDescent="0.3">
      <c r="C53" s="36" t="s">
        <v>6</v>
      </c>
      <c r="D53" s="37"/>
      <c r="E53" s="38"/>
      <c r="F53" s="39"/>
      <c r="G53" s="75">
        <f>SUM(G52*0.1)</f>
        <v>135.66609000000003</v>
      </c>
      <c r="H53" s="76">
        <f>SUM(H52*0.1)</f>
        <v>133.12</v>
      </c>
      <c r="I53" s="43">
        <f>SUM(I52*0.1)</f>
        <v>205.25937199999998</v>
      </c>
      <c r="J53" s="50">
        <f>SUM(J52*0.1)</f>
        <v>213.57440000000003</v>
      </c>
      <c r="K53" s="144"/>
    </row>
    <row r="54" spans="1:19" ht="16.5" thickTop="1" thickBot="1" x14ac:dyDescent="0.3">
      <c r="C54" s="23" t="s">
        <v>7</v>
      </c>
      <c r="D54" s="35"/>
      <c r="E54" s="24"/>
      <c r="F54" s="24"/>
      <c r="G54" s="69"/>
      <c r="H54" s="42"/>
      <c r="I54" s="42"/>
      <c r="J54" s="28">
        <f>SUM(G52:K53)</f>
        <v>7563.8184820000015</v>
      </c>
      <c r="K54" s="1"/>
    </row>
    <row r="55" spans="1:19" x14ac:dyDescent="0.25">
      <c r="C55" s="215" t="s">
        <v>30</v>
      </c>
      <c r="D55" s="215"/>
      <c r="E55" s="215"/>
      <c r="F55" s="215"/>
      <c r="G55" s="215"/>
      <c r="H55" s="215"/>
      <c r="I55" s="215"/>
      <c r="J55" s="215"/>
    </row>
    <row r="58" spans="1:19" ht="15.75" thickBot="1" x14ac:dyDescent="0.3">
      <c r="C58" s="9" t="s">
        <v>35</v>
      </c>
      <c r="D58" s="10"/>
      <c r="E58" s="11"/>
      <c r="F58" s="11"/>
      <c r="G58" s="10"/>
      <c r="H58" s="11"/>
      <c r="I58" s="11"/>
      <c r="J58" s="27"/>
    </row>
    <row r="59" spans="1:19" x14ac:dyDescent="0.25">
      <c r="A59" s="1" t="s">
        <v>62</v>
      </c>
      <c r="C59" s="206" t="s">
        <v>1</v>
      </c>
      <c r="D59" s="208" t="s">
        <v>2</v>
      </c>
      <c r="E59" s="208" t="s">
        <v>61</v>
      </c>
      <c r="F59" s="208" t="s">
        <v>0</v>
      </c>
      <c r="G59" s="210" t="s">
        <v>8</v>
      </c>
      <c r="H59" s="213"/>
      <c r="I59" s="213"/>
      <c r="J59" s="213"/>
      <c r="K59" s="214"/>
    </row>
    <row r="60" spans="1:19" ht="15.75" thickBot="1" x14ac:dyDescent="0.3">
      <c r="C60" s="207"/>
      <c r="D60" s="209"/>
      <c r="E60" s="209"/>
      <c r="F60" s="209"/>
      <c r="G60" s="44" t="s">
        <v>13</v>
      </c>
      <c r="H60" s="2" t="s">
        <v>14</v>
      </c>
      <c r="I60" s="6" t="s">
        <v>10</v>
      </c>
      <c r="J60" s="6" t="s">
        <v>12</v>
      </c>
      <c r="K60" s="3" t="s">
        <v>15</v>
      </c>
    </row>
    <row r="61" spans="1:19" x14ac:dyDescent="0.25">
      <c r="C61" s="53">
        <v>1</v>
      </c>
      <c r="D61" s="208" t="s">
        <v>13</v>
      </c>
      <c r="E61" s="52">
        <v>6709.5</v>
      </c>
      <c r="F61" s="52">
        <v>5</v>
      </c>
      <c r="G61" s="71">
        <f>SUM(E61*F61*0.001)</f>
        <v>33.547499999999999</v>
      </c>
      <c r="H61" s="72"/>
      <c r="I61" s="58"/>
      <c r="J61" s="58"/>
      <c r="K61" s="72"/>
      <c r="S61"/>
    </row>
    <row r="62" spans="1:19" x14ac:dyDescent="0.25">
      <c r="C62" s="34">
        <v>2</v>
      </c>
      <c r="D62" s="216"/>
      <c r="E62" s="51">
        <v>6722</v>
      </c>
      <c r="F62" s="51">
        <v>1</v>
      </c>
      <c r="G62" s="73">
        <f>SUM(E62*F62*0.001)</f>
        <v>6.7220000000000004</v>
      </c>
      <c r="H62" s="74"/>
      <c r="I62" s="59"/>
      <c r="J62" s="59"/>
      <c r="K62" s="74"/>
    </row>
    <row r="63" spans="1:19" x14ac:dyDescent="0.25">
      <c r="C63" s="4">
        <v>3</v>
      </c>
      <c r="D63" s="51" t="s">
        <v>14</v>
      </c>
      <c r="E63" s="51">
        <v>5200</v>
      </c>
      <c r="F63" s="51">
        <v>5</v>
      </c>
      <c r="G63" s="73"/>
      <c r="H63" s="74">
        <f>SUM(E63*F63*0.001)</f>
        <v>26</v>
      </c>
      <c r="I63" s="59"/>
      <c r="J63" s="59"/>
      <c r="K63" s="74"/>
    </row>
    <row r="64" spans="1:19" x14ac:dyDescent="0.25">
      <c r="C64" s="34">
        <v>4</v>
      </c>
      <c r="D64" s="216" t="s">
        <v>10</v>
      </c>
      <c r="E64" s="51">
        <v>4340</v>
      </c>
      <c r="F64" s="51">
        <v>1</v>
      </c>
      <c r="G64" s="73"/>
      <c r="H64" s="74"/>
      <c r="I64" s="59">
        <f>SUM(E64*F64*0.001)</f>
        <v>4.34</v>
      </c>
      <c r="J64" s="59"/>
      <c r="K64" s="74"/>
    </row>
    <row r="65" spans="3:11" x14ac:dyDescent="0.25">
      <c r="C65" s="4">
        <v>5</v>
      </c>
      <c r="D65" s="216"/>
      <c r="E65" s="51">
        <v>4240</v>
      </c>
      <c r="F65" s="51">
        <v>4</v>
      </c>
      <c r="G65" s="73"/>
      <c r="H65" s="74"/>
      <c r="I65" s="59">
        <f>SUM(E65*F65*0.001)</f>
        <v>16.96</v>
      </c>
      <c r="J65" s="59"/>
      <c r="K65" s="74"/>
    </row>
    <row r="66" spans="3:11" x14ac:dyDescent="0.25">
      <c r="C66" s="34">
        <v>6</v>
      </c>
      <c r="D66" s="216"/>
      <c r="E66" s="51">
        <v>4390</v>
      </c>
      <c r="F66" s="51">
        <v>1</v>
      </c>
      <c r="G66" s="73"/>
      <c r="H66" s="74"/>
      <c r="I66" s="59">
        <f>SUM(E66*F66*0.001)</f>
        <v>4.3899999999999997</v>
      </c>
      <c r="J66" s="59"/>
      <c r="K66" s="74"/>
    </row>
    <row r="67" spans="3:11" x14ac:dyDescent="0.25">
      <c r="C67" s="34">
        <v>7</v>
      </c>
      <c r="D67" s="216"/>
      <c r="E67" s="51">
        <v>5200</v>
      </c>
      <c r="F67" s="51">
        <v>1</v>
      </c>
      <c r="G67" s="73"/>
      <c r="H67" s="74"/>
      <c r="I67" s="59">
        <f>SUM(E67*F67*0.001)</f>
        <v>5.2</v>
      </c>
      <c r="J67" s="59"/>
      <c r="K67" s="74"/>
    </row>
    <row r="68" spans="3:11" x14ac:dyDescent="0.25">
      <c r="C68" s="4">
        <v>8</v>
      </c>
      <c r="D68" s="216" t="s">
        <v>12</v>
      </c>
      <c r="E68" s="51">
        <v>4240</v>
      </c>
      <c r="F68" s="51">
        <v>4</v>
      </c>
      <c r="G68" s="73"/>
      <c r="H68" s="74"/>
      <c r="I68" s="59"/>
      <c r="J68" s="59">
        <f>SUM(E68*F68*0.001)</f>
        <v>16.96</v>
      </c>
      <c r="K68" s="74"/>
    </row>
    <row r="69" spans="3:11" x14ac:dyDescent="0.25">
      <c r="C69" s="4">
        <v>9</v>
      </c>
      <c r="D69" s="216"/>
      <c r="E69" s="51">
        <v>4390</v>
      </c>
      <c r="F69" s="51">
        <v>1</v>
      </c>
      <c r="G69" s="73"/>
      <c r="H69" s="74"/>
      <c r="I69" s="59"/>
      <c r="J69" s="59">
        <f>SUM(E69*F69*0.001)</f>
        <v>4.3899999999999997</v>
      </c>
      <c r="K69" s="74"/>
    </row>
    <row r="70" spans="3:11" x14ac:dyDescent="0.25">
      <c r="C70" s="4">
        <v>10</v>
      </c>
      <c r="D70" s="216"/>
      <c r="E70" s="51">
        <v>4340</v>
      </c>
      <c r="F70" s="51">
        <v>1</v>
      </c>
      <c r="G70" s="73"/>
      <c r="H70" s="74"/>
      <c r="I70" s="59"/>
      <c r="J70" s="59">
        <f t="shared" ref="J70" si="2">SUM(E70*F70*0.001)</f>
        <v>4.34</v>
      </c>
      <c r="K70" s="74"/>
    </row>
    <row r="71" spans="3:11" ht="15.75" thickBot="1" x14ac:dyDescent="0.3">
      <c r="C71" s="2">
        <v>11</v>
      </c>
      <c r="D71" s="2" t="s">
        <v>15</v>
      </c>
      <c r="E71" s="2">
        <v>5200</v>
      </c>
      <c r="F71" s="2">
        <v>1</v>
      </c>
      <c r="G71" s="75"/>
      <c r="H71" s="76"/>
      <c r="I71" s="68"/>
      <c r="J71" s="68"/>
      <c r="K71" s="76">
        <f>SUM(E71*F71*0.001)</f>
        <v>5.2</v>
      </c>
    </row>
    <row r="72" spans="3:11" x14ac:dyDescent="0.25">
      <c r="C72" s="29" t="s">
        <v>3</v>
      </c>
      <c r="D72" s="30"/>
      <c r="E72" s="31"/>
      <c r="F72" s="32"/>
      <c r="G72" s="77">
        <f>SUM(G61:G71)</f>
        <v>40.269500000000001</v>
      </c>
      <c r="H72" s="78">
        <f>SUM(H61:H71)</f>
        <v>26</v>
      </c>
      <c r="I72" s="57">
        <f>SUM(I61:I71)</f>
        <v>30.89</v>
      </c>
      <c r="J72" s="33">
        <f>SUM(J61:J71)</f>
        <v>25.69</v>
      </c>
      <c r="K72" s="78">
        <f>SUM(K61:K71)</f>
        <v>5.2</v>
      </c>
    </row>
    <row r="73" spans="3:11" x14ac:dyDescent="0.25">
      <c r="C73" s="17" t="s">
        <v>4</v>
      </c>
      <c r="D73" s="18"/>
      <c r="E73" s="19"/>
      <c r="F73" s="20"/>
      <c r="G73" s="73">
        <v>33.700000000000003</v>
      </c>
      <c r="H73" s="74">
        <v>51.2</v>
      </c>
      <c r="I73" s="59">
        <v>61.3</v>
      </c>
      <c r="J73" s="21">
        <v>83.2</v>
      </c>
      <c r="K73" s="74">
        <v>93</v>
      </c>
    </row>
    <row r="74" spans="3:11" x14ac:dyDescent="0.25">
      <c r="C74" s="17" t="s">
        <v>5</v>
      </c>
      <c r="D74" s="18"/>
      <c r="E74" s="19"/>
      <c r="F74" s="20"/>
      <c r="G74" s="73">
        <f>SUM(G72*G73)</f>
        <v>1357.0821500000002</v>
      </c>
      <c r="H74" s="74">
        <f>SUM(H72*H73)</f>
        <v>1331.2</v>
      </c>
      <c r="I74" s="21">
        <f>SUM(I72*I73)</f>
        <v>1893.557</v>
      </c>
      <c r="J74" s="21">
        <f>SUM(J72*J73)</f>
        <v>2137.4080000000004</v>
      </c>
      <c r="K74" s="74">
        <f>SUM(K72*K73)</f>
        <v>483.6</v>
      </c>
    </row>
    <row r="75" spans="3:11" ht="15.75" thickBot="1" x14ac:dyDescent="0.3">
      <c r="C75" s="36" t="s">
        <v>6</v>
      </c>
      <c r="D75" s="37"/>
      <c r="E75" s="38"/>
      <c r="F75" s="39"/>
      <c r="G75" s="75">
        <f>SUM(G74*0.1)</f>
        <v>135.70821500000002</v>
      </c>
      <c r="H75" s="76">
        <f>SUM(H74*0.1)</f>
        <v>133.12</v>
      </c>
      <c r="I75" s="43">
        <f>SUM(I74*0.1)</f>
        <v>189.35570000000001</v>
      </c>
      <c r="J75" s="43">
        <f>SUM(J74*0.1)</f>
        <v>213.74080000000004</v>
      </c>
      <c r="K75" s="79">
        <f>SUM(K74*0.1)</f>
        <v>48.360000000000007</v>
      </c>
    </row>
    <row r="76" spans="3:11" ht="16.5" thickTop="1" thickBot="1" x14ac:dyDescent="0.3">
      <c r="C76" s="23" t="s">
        <v>7</v>
      </c>
      <c r="D76" s="35"/>
      <c r="E76" s="24"/>
      <c r="F76" s="24"/>
      <c r="G76" s="69"/>
      <c r="H76" s="42"/>
      <c r="I76" s="42"/>
      <c r="J76" s="49"/>
      <c r="K76" s="28">
        <f>SUM(G74:K75)</f>
        <v>7923.1318650000003</v>
      </c>
    </row>
    <row r="77" spans="3:11" x14ac:dyDescent="0.25">
      <c r="C77" s="215" t="s">
        <v>36</v>
      </c>
      <c r="D77" s="215"/>
      <c r="E77" s="215"/>
      <c r="F77" s="215"/>
      <c r="G77" s="215"/>
      <c r="H77" s="215"/>
      <c r="I77" s="215"/>
      <c r="J77" s="215"/>
      <c r="K77" s="215"/>
    </row>
    <row r="80" spans="3:11" ht="15.75" thickBot="1" x14ac:dyDescent="0.3">
      <c r="C80" s="9" t="s">
        <v>42</v>
      </c>
      <c r="D80" s="10"/>
      <c r="E80" s="11"/>
      <c r="F80" s="11"/>
      <c r="G80" s="10"/>
      <c r="H80" s="11"/>
      <c r="I80" s="11"/>
      <c r="J80" s="27"/>
    </row>
    <row r="81" spans="1:11" x14ac:dyDescent="0.25">
      <c r="A81" s="1" t="s">
        <v>62</v>
      </c>
      <c r="C81" s="206" t="s">
        <v>1</v>
      </c>
      <c r="D81" s="208" t="s">
        <v>2</v>
      </c>
      <c r="E81" s="208" t="s">
        <v>61</v>
      </c>
      <c r="F81" s="208" t="s">
        <v>0</v>
      </c>
      <c r="G81" s="208" t="s">
        <v>8</v>
      </c>
      <c r="H81" s="208"/>
      <c r="I81" s="208"/>
      <c r="J81" s="208"/>
      <c r="K81" s="234"/>
    </row>
    <row r="82" spans="1:11" ht="15.75" thickBot="1" x14ac:dyDescent="0.3">
      <c r="C82" s="207"/>
      <c r="D82" s="209"/>
      <c r="E82" s="209"/>
      <c r="F82" s="209"/>
      <c r="G82" s="44" t="s">
        <v>9</v>
      </c>
      <c r="H82" s="6" t="s">
        <v>10</v>
      </c>
      <c r="I82" s="2" t="s">
        <v>15</v>
      </c>
      <c r="J82" s="6" t="s">
        <v>16</v>
      </c>
      <c r="K82" s="3" t="s">
        <v>17</v>
      </c>
    </row>
    <row r="83" spans="1:11" x14ac:dyDescent="0.25">
      <c r="C83" s="53">
        <v>1</v>
      </c>
      <c r="D83" s="220" t="s">
        <v>9</v>
      </c>
      <c r="E83" s="81">
        <v>5748.4</v>
      </c>
      <c r="F83" s="81">
        <v>2</v>
      </c>
      <c r="G83" s="77">
        <f>SUM(E83*F83*0.001)</f>
        <v>11.4968</v>
      </c>
      <c r="H83" s="57"/>
      <c r="I83" s="78"/>
      <c r="J83" s="57"/>
      <c r="K83" s="86"/>
    </row>
    <row r="84" spans="1:11" x14ac:dyDescent="0.25">
      <c r="C84" s="34">
        <v>2</v>
      </c>
      <c r="D84" s="218"/>
      <c r="E84" s="80">
        <v>6397.7</v>
      </c>
      <c r="F84" s="80">
        <v>2</v>
      </c>
      <c r="G84" s="77">
        <f t="shared" ref="G84:G86" si="3">SUM(E84*F84*0.001)</f>
        <v>12.795400000000001</v>
      </c>
      <c r="H84" s="59"/>
      <c r="I84" s="74"/>
      <c r="J84" s="59"/>
      <c r="K84" s="87"/>
    </row>
    <row r="85" spans="1:11" x14ac:dyDescent="0.25">
      <c r="C85" s="4">
        <v>3</v>
      </c>
      <c r="D85" s="218"/>
      <c r="E85" s="80">
        <v>6920.3</v>
      </c>
      <c r="F85" s="80">
        <v>2</v>
      </c>
      <c r="G85" s="77">
        <f t="shared" si="3"/>
        <v>13.8406</v>
      </c>
      <c r="H85" s="59"/>
      <c r="I85" s="74"/>
      <c r="J85" s="59"/>
      <c r="K85" s="87"/>
    </row>
    <row r="86" spans="1:11" x14ac:dyDescent="0.25">
      <c r="C86" s="34">
        <v>4</v>
      </c>
      <c r="D86" s="219"/>
      <c r="E86" s="80">
        <v>7103.8</v>
      </c>
      <c r="F86" s="80">
        <v>2</v>
      </c>
      <c r="G86" s="77">
        <f t="shared" si="3"/>
        <v>14.207600000000001</v>
      </c>
      <c r="H86" s="59"/>
      <c r="I86" s="74"/>
      <c r="J86" s="59"/>
      <c r="K86" s="87"/>
    </row>
    <row r="87" spans="1:11" x14ac:dyDescent="0.25">
      <c r="C87" s="89">
        <v>5</v>
      </c>
      <c r="D87" s="217" t="s">
        <v>10</v>
      </c>
      <c r="E87" s="80">
        <v>2300</v>
      </c>
      <c r="F87" s="80">
        <v>1</v>
      </c>
      <c r="G87" s="73"/>
      <c r="H87" s="59">
        <f>SUM(E87*F87*0.001)</f>
        <v>2.3000000000000003</v>
      </c>
      <c r="I87" s="74"/>
      <c r="J87" s="59"/>
      <c r="K87" s="87"/>
    </row>
    <row r="88" spans="1:11" x14ac:dyDescent="0.25">
      <c r="C88" s="4">
        <v>6</v>
      </c>
      <c r="D88" s="218"/>
      <c r="E88" s="80">
        <v>2430</v>
      </c>
      <c r="F88" s="80">
        <v>1</v>
      </c>
      <c r="G88" s="73"/>
      <c r="H88" s="59">
        <f>SUM(E88*F88*0.001)</f>
        <v>2.4300000000000002</v>
      </c>
      <c r="I88" s="74"/>
      <c r="J88" s="59"/>
      <c r="K88" s="87"/>
    </row>
    <row r="89" spans="1:11" x14ac:dyDescent="0.25">
      <c r="C89" s="34">
        <v>7</v>
      </c>
      <c r="D89" s="218"/>
      <c r="E89" s="80">
        <v>3630</v>
      </c>
      <c r="F89" s="80">
        <v>2</v>
      </c>
      <c r="G89" s="73"/>
      <c r="H89" s="59">
        <f>SUM(E89*F89*0.001)</f>
        <v>7.26</v>
      </c>
      <c r="I89" s="74"/>
      <c r="J89" s="59"/>
      <c r="K89" s="87"/>
    </row>
    <row r="90" spans="1:11" x14ac:dyDescent="0.25">
      <c r="C90" s="34">
        <v>8</v>
      </c>
      <c r="D90" s="218"/>
      <c r="E90" s="80">
        <v>3500</v>
      </c>
      <c r="F90" s="80">
        <v>2</v>
      </c>
      <c r="G90" s="73"/>
      <c r="H90" s="59">
        <f>SUM(E90*F90*0.001)</f>
        <v>7</v>
      </c>
      <c r="I90" s="74"/>
      <c r="J90" s="59"/>
      <c r="K90" s="87"/>
    </row>
    <row r="91" spans="1:11" x14ac:dyDescent="0.25">
      <c r="C91" s="4">
        <v>9</v>
      </c>
      <c r="D91" s="219"/>
      <c r="E91" s="80">
        <v>3850</v>
      </c>
      <c r="F91" s="80">
        <v>3</v>
      </c>
      <c r="G91" s="73"/>
      <c r="H91" s="59">
        <f>SUM(E91*F91*0.001)</f>
        <v>11.55</v>
      </c>
      <c r="I91" s="74"/>
      <c r="J91" s="59"/>
      <c r="K91" s="87"/>
    </row>
    <row r="92" spans="1:11" x14ac:dyDescent="0.25">
      <c r="C92" s="4">
        <v>10</v>
      </c>
      <c r="D92" s="239" t="s">
        <v>15</v>
      </c>
      <c r="E92" s="80">
        <v>2300</v>
      </c>
      <c r="F92" s="80">
        <v>1</v>
      </c>
      <c r="G92" s="73"/>
      <c r="H92" s="59"/>
      <c r="I92" s="74">
        <f>SUM(E92*F92*0.001)</f>
        <v>2.3000000000000003</v>
      </c>
      <c r="J92" s="59"/>
      <c r="K92" s="87"/>
    </row>
    <row r="93" spans="1:11" x14ac:dyDescent="0.25">
      <c r="C93" s="4">
        <v>11</v>
      </c>
      <c r="D93" s="239"/>
      <c r="E93" s="80">
        <v>2430</v>
      </c>
      <c r="F93" s="80">
        <v>1</v>
      </c>
      <c r="G93" s="73"/>
      <c r="H93" s="59"/>
      <c r="I93" s="74">
        <f t="shared" ref="I93:I99" si="4">SUM(E93*F93*0.001)</f>
        <v>2.4300000000000002</v>
      </c>
      <c r="J93" s="59"/>
      <c r="K93" s="87"/>
    </row>
    <row r="94" spans="1:11" x14ac:dyDescent="0.25">
      <c r="C94" s="4">
        <v>12</v>
      </c>
      <c r="D94" s="239"/>
      <c r="E94" s="80">
        <v>3500</v>
      </c>
      <c r="F94" s="80">
        <v>3</v>
      </c>
      <c r="G94" s="73"/>
      <c r="H94" s="59"/>
      <c r="I94" s="74">
        <f t="shared" si="4"/>
        <v>10.5</v>
      </c>
      <c r="J94" s="59"/>
      <c r="K94" s="87"/>
    </row>
    <row r="95" spans="1:11" x14ac:dyDescent="0.25">
      <c r="C95" s="4">
        <v>13</v>
      </c>
      <c r="D95" s="239"/>
      <c r="E95" s="4">
        <v>3630</v>
      </c>
      <c r="F95" s="4">
        <v>1</v>
      </c>
      <c r="G95" s="73"/>
      <c r="H95" s="59"/>
      <c r="I95" s="74">
        <f t="shared" si="4"/>
        <v>3.63</v>
      </c>
      <c r="J95" s="59"/>
      <c r="K95" s="87"/>
    </row>
    <row r="96" spans="1:11" x14ac:dyDescent="0.25">
      <c r="C96" s="4">
        <v>14</v>
      </c>
      <c r="D96" s="239"/>
      <c r="E96" s="4">
        <v>4560</v>
      </c>
      <c r="F96" s="4">
        <v>1</v>
      </c>
      <c r="G96" s="73"/>
      <c r="H96" s="59"/>
      <c r="I96" s="74">
        <f t="shared" si="4"/>
        <v>4.5600000000000005</v>
      </c>
      <c r="J96" s="59"/>
      <c r="K96" s="87"/>
    </row>
    <row r="97" spans="1:11" x14ac:dyDescent="0.25">
      <c r="C97" s="4">
        <v>15</v>
      </c>
      <c r="D97" s="239"/>
      <c r="E97" s="4">
        <v>5970</v>
      </c>
      <c r="F97" s="4">
        <v>8</v>
      </c>
      <c r="G97" s="73"/>
      <c r="H97" s="59"/>
      <c r="I97" s="74">
        <f t="shared" si="4"/>
        <v>47.76</v>
      </c>
      <c r="J97" s="59"/>
      <c r="K97" s="87"/>
    </row>
    <row r="98" spans="1:11" x14ac:dyDescent="0.25">
      <c r="C98" s="4">
        <v>16</v>
      </c>
      <c r="D98" s="239"/>
      <c r="E98" s="4">
        <v>6070</v>
      </c>
      <c r="F98" s="4">
        <v>1</v>
      </c>
      <c r="G98" s="73"/>
      <c r="H98" s="59"/>
      <c r="I98" s="74">
        <f t="shared" si="4"/>
        <v>6.07</v>
      </c>
      <c r="J98" s="59"/>
      <c r="K98" s="87"/>
    </row>
    <row r="99" spans="1:11" x14ac:dyDescent="0.25">
      <c r="C99" s="4">
        <v>17</v>
      </c>
      <c r="D99" s="239"/>
      <c r="E99" s="4">
        <v>3850</v>
      </c>
      <c r="F99" s="4">
        <v>3</v>
      </c>
      <c r="G99" s="73"/>
      <c r="H99" s="59"/>
      <c r="I99" s="74">
        <f t="shared" si="4"/>
        <v>11.55</v>
      </c>
      <c r="J99" s="59"/>
      <c r="K99" s="87"/>
    </row>
    <row r="100" spans="1:11" x14ac:dyDescent="0.25">
      <c r="C100" s="4">
        <v>18</v>
      </c>
      <c r="D100" s="4" t="s">
        <v>16</v>
      </c>
      <c r="E100" s="4">
        <v>3500</v>
      </c>
      <c r="F100" s="4">
        <v>1</v>
      </c>
      <c r="G100" s="73"/>
      <c r="H100" s="59"/>
      <c r="I100" s="74"/>
      <c r="J100" s="59">
        <f>SUM(E100*F100*0.001)</f>
        <v>3.5</v>
      </c>
      <c r="K100" s="87"/>
    </row>
    <row r="101" spans="1:11" ht="15.75" thickBot="1" x14ac:dyDescent="0.3">
      <c r="C101" s="2">
        <v>19</v>
      </c>
      <c r="D101" s="2" t="s">
        <v>17</v>
      </c>
      <c r="E101" s="2">
        <v>6654.8</v>
      </c>
      <c r="F101" s="2">
        <v>8</v>
      </c>
      <c r="G101" s="75"/>
      <c r="H101" s="68"/>
      <c r="I101" s="76"/>
      <c r="J101" s="68"/>
      <c r="K101" s="75">
        <f>SUM(E101*F101*0.001)</f>
        <v>53.238400000000006</v>
      </c>
    </row>
    <row r="102" spans="1:11" x14ac:dyDescent="0.25">
      <c r="C102" s="29" t="s">
        <v>3</v>
      </c>
      <c r="D102" s="30"/>
      <c r="E102" s="31"/>
      <c r="F102" s="32"/>
      <c r="G102" s="77">
        <f>SUM(G83:G101)</f>
        <v>52.340400000000002</v>
      </c>
      <c r="H102" s="57">
        <f>SUM(H83:H101)</f>
        <v>30.540000000000003</v>
      </c>
      <c r="I102" s="78">
        <f>SUM(I83:I101)</f>
        <v>88.8</v>
      </c>
      <c r="J102" s="33">
        <f>SUM(J83:J101)</f>
        <v>3.5</v>
      </c>
      <c r="K102" s="78">
        <f>SUM(K83:K101)</f>
        <v>53.238400000000006</v>
      </c>
    </row>
    <row r="103" spans="1:11" x14ac:dyDescent="0.25">
      <c r="C103" s="17" t="s">
        <v>4</v>
      </c>
      <c r="D103" s="18"/>
      <c r="E103" s="19"/>
      <c r="F103" s="20"/>
      <c r="G103" s="73">
        <v>42.6</v>
      </c>
      <c r="H103" s="59">
        <v>61.3</v>
      </c>
      <c r="I103" s="74">
        <v>93</v>
      </c>
      <c r="J103" s="21">
        <v>11.1</v>
      </c>
      <c r="K103" s="74">
        <v>11.9</v>
      </c>
    </row>
    <row r="104" spans="1:11" x14ac:dyDescent="0.25">
      <c r="C104" s="17" t="s">
        <v>5</v>
      </c>
      <c r="D104" s="18"/>
      <c r="E104" s="19"/>
      <c r="F104" s="20"/>
      <c r="G104" s="73">
        <f>SUM(G102*G103)</f>
        <v>2229.7010400000004</v>
      </c>
      <c r="H104" s="21">
        <f>SUM(H102*H103)</f>
        <v>1872.1020000000001</v>
      </c>
      <c r="I104" s="74">
        <f>SUM(I102*I103)</f>
        <v>8258.4</v>
      </c>
      <c r="J104" s="21">
        <f>SUM(J102*J103)</f>
        <v>38.85</v>
      </c>
      <c r="K104" s="74">
        <f>SUM(K102*K103)</f>
        <v>633.53696000000014</v>
      </c>
    </row>
    <row r="105" spans="1:11" ht="15.75" thickBot="1" x14ac:dyDescent="0.3">
      <c r="C105" s="36" t="s">
        <v>6</v>
      </c>
      <c r="D105" s="37"/>
      <c r="E105" s="38"/>
      <c r="F105" s="39"/>
      <c r="G105" s="75">
        <f>SUM(G104*0.1)</f>
        <v>222.97010400000005</v>
      </c>
      <c r="H105" s="43">
        <f>SUM(H104*0.1)</f>
        <v>187.21020000000001</v>
      </c>
      <c r="I105" s="76">
        <f>SUM(I104*0.1)</f>
        <v>825.84</v>
      </c>
      <c r="J105" s="43">
        <f>SUM(J104*0.1)</f>
        <v>3.8850000000000002</v>
      </c>
      <c r="K105" s="88">
        <f>SUM(K104*0.1)</f>
        <v>63.353696000000014</v>
      </c>
    </row>
    <row r="106" spans="1:11" ht="16.5" thickTop="1" thickBot="1" x14ac:dyDescent="0.3">
      <c r="C106" s="23" t="s">
        <v>7</v>
      </c>
      <c r="D106" s="35"/>
      <c r="E106" s="24"/>
      <c r="F106" s="24"/>
      <c r="G106" s="69"/>
      <c r="H106" s="42"/>
      <c r="I106" s="42"/>
      <c r="J106" s="49"/>
      <c r="K106" s="28">
        <f>SUM(G104:K105)</f>
        <v>14335.849</v>
      </c>
    </row>
    <row r="107" spans="1:11" x14ac:dyDescent="0.25">
      <c r="C107" s="215" t="s">
        <v>34</v>
      </c>
      <c r="D107" s="215"/>
      <c r="E107" s="215"/>
      <c r="F107" s="215"/>
      <c r="G107" s="215"/>
      <c r="H107" s="215"/>
      <c r="I107" s="215"/>
      <c r="J107" s="215"/>
      <c r="K107" s="215"/>
    </row>
    <row r="110" spans="1:11" ht="15.75" thickBot="1" x14ac:dyDescent="0.3">
      <c r="C110" s="9" t="s">
        <v>37</v>
      </c>
      <c r="D110" s="10"/>
      <c r="E110" s="11"/>
      <c r="F110" s="11"/>
      <c r="G110" s="10"/>
      <c r="H110" s="11"/>
      <c r="I110" s="11"/>
      <c r="J110" s="27"/>
    </row>
    <row r="111" spans="1:11" x14ac:dyDescent="0.25">
      <c r="A111" s="1" t="s">
        <v>62</v>
      </c>
      <c r="C111" s="206" t="s">
        <v>1</v>
      </c>
      <c r="D111" s="208" t="s">
        <v>2</v>
      </c>
      <c r="E111" s="208" t="s">
        <v>61</v>
      </c>
      <c r="F111" s="208" t="s">
        <v>0</v>
      </c>
      <c r="G111" s="240" t="s">
        <v>8</v>
      </c>
      <c r="H111" s="240"/>
      <c r="I111" s="241"/>
      <c r="J111" s="98"/>
    </row>
    <row r="112" spans="1:11" ht="15.75" thickBot="1" x14ac:dyDescent="0.3">
      <c r="C112" s="207"/>
      <c r="D112" s="209"/>
      <c r="E112" s="209"/>
      <c r="F112" s="209"/>
      <c r="G112" s="60" t="s">
        <v>19</v>
      </c>
      <c r="H112" s="6" t="s">
        <v>13</v>
      </c>
      <c r="I112" s="97" t="s">
        <v>9</v>
      </c>
    </row>
    <row r="113" spans="3:9" x14ac:dyDescent="0.25">
      <c r="C113" s="53">
        <v>1</v>
      </c>
      <c r="D113" s="208" t="s">
        <v>19</v>
      </c>
      <c r="E113" s="82">
        <v>1090</v>
      </c>
      <c r="F113" s="82">
        <v>9</v>
      </c>
      <c r="G113" s="64">
        <f>SUM(E113*F113*0.001)</f>
        <v>9.81</v>
      </c>
      <c r="H113" s="58"/>
      <c r="I113" s="58"/>
    </row>
    <row r="114" spans="3:9" x14ac:dyDescent="0.25">
      <c r="C114" s="34">
        <v>2</v>
      </c>
      <c r="D114" s="216"/>
      <c r="E114" s="84">
        <v>1681.2</v>
      </c>
      <c r="F114" s="84">
        <v>9</v>
      </c>
      <c r="G114" s="63">
        <f t="shared" ref="G114:G115" si="5">SUM(E114*F114*0.001)</f>
        <v>15.130800000000001</v>
      </c>
      <c r="H114" s="59"/>
      <c r="I114" s="59"/>
    </row>
    <row r="115" spans="3:9" x14ac:dyDescent="0.25">
      <c r="C115" s="8">
        <v>3</v>
      </c>
      <c r="D115" s="216"/>
      <c r="E115" s="84">
        <v>1510</v>
      </c>
      <c r="F115" s="84">
        <v>1</v>
      </c>
      <c r="G115" s="61">
        <f t="shared" si="5"/>
        <v>1.51</v>
      </c>
      <c r="H115" s="59"/>
      <c r="I115" s="59"/>
    </row>
    <row r="116" spans="3:9" x14ac:dyDescent="0.25">
      <c r="C116" s="34">
        <v>4</v>
      </c>
      <c r="D116" s="216" t="s">
        <v>13</v>
      </c>
      <c r="E116" s="84">
        <v>1110</v>
      </c>
      <c r="F116" s="84">
        <v>1</v>
      </c>
      <c r="G116" s="62"/>
      <c r="H116" s="59">
        <f>SUM(E116*F116*0.001)</f>
        <v>1.1100000000000001</v>
      </c>
      <c r="I116" s="59"/>
    </row>
    <row r="117" spans="3:9" x14ac:dyDescent="0.25">
      <c r="C117" s="34">
        <v>5</v>
      </c>
      <c r="D117" s="216"/>
      <c r="E117" s="84">
        <v>1130</v>
      </c>
      <c r="F117" s="84">
        <v>1</v>
      </c>
      <c r="G117" s="63"/>
      <c r="H117" s="59">
        <f t="shared" ref="H117:H118" si="6">SUM(E117*F117*0.001)</f>
        <v>1.1300000000000001</v>
      </c>
      <c r="I117" s="59"/>
    </row>
    <row r="118" spans="3:9" x14ac:dyDescent="0.25">
      <c r="C118" s="34">
        <v>6</v>
      </c>
      <c r="D118" s="216"/>
      <c r="E118" s="84">
        <v>1280</v>
      </c>
      <c r="F118" s="84">
        <v>8</v>
      </c>
      <c r="G118" s="62"/>
      <c r="H118" s="59">
        <f t="shared" si="6"/>
        <v>10.24</v>
      </c>
      <c r="I118" s="59"/>
    </row>
    <row r="119" spans="3:9" x14ac:dyDescent="0.25">
      <c r="C119" s="34">
        <v>7</v>
      </c>
      <c r="D119" s="217" t="s">
        <v>18</v>
      </c>
      <c r="E119" s="84">
        <v>1150</v>
      </c>
      <c r="F119" s="84">
        <v>1</v>
      </c>
      <c r="G119" s="63"/>
      <c r="H119" s="59"/>
      <c r="I119" s="59">
        <f>SUM(E119*F119*0.001)</f>
        <v>1.1500000000000001</v>
      </c>
    </row>
    <row r="120" spans="3:9" x14ac:dyDescent="0.25">
      <c r="C120" s="4">
        <v>8</v>
      </c>
      <c r="D120" s="218"/>
      <c r="E120" s="84">
        <v>1280</v>
      </c>
      <c r="F120" s="84">
        <v>8</v>
      </c>
      <c r="G120" s="62"/>
      <c r="H120" s="59"/>
      <c r="I120" s="59">
        <f>SUM(E120*F120*0.001)</f>
        <v>10.24</v>
      </c>
    </row>
    <row r="121" spans="3:9" ht="15.75" thickBot="1" x14ac:dyDescent="0.3">
      <c r="C121" s="2">
        <v>9</v>
      </c>
      <c r="D121" s="235"/>
      <c r="E121" s="83">
        <v>1315</v>
      </c>
      <c r="F121" s="83">
        <v>1</v>
      </c>
      <c r="G121" s="95"/>
      <c r="H121" s="68"/>
      <c r="I121" s="68">
        <f>SUM(E121*F121*0.001)</f>
        <v>1.3149999999999999</v>
      </c>
    </row>
    <row r="122" spans="3:9" x14ac:dyDescent="0.25">
      <c r="C122" s="12" t="s">
        <v>3</v>
      </c>
      <c r="D122" s="85"/>
      <c r="E122" s="14"/>
      <c r="F122" s="15"/>
      <c r="G122" s="64">
        <f>SUM(G113:G121)</f>
        <v>26.450800000000005</v>
      </c>
      <c r="H122" s="58">
        <f>SUM(H113:H121)</f>
        <v>12.48</v>
      </c>
      <c r="I122" s="16">
        <f>SUM(I113:I121)</f>
        <v>12.705</v>
      </c>
    </row>
    <row r="123" spans="3:9" x14ac:dyDescent="0.25">
      <c r="C123" s="17" t="s">
        <v>4</v>
      </c>
      <c r="D123" s="18"/>
      <c r="E123" s="19"/>
      <c r="F123" s="20"/>
      <c r="G123" s="65">
        <v>11.1</v>
      </c>
      <c r="H123" s="8">
        <v>33.700000000000003</v>
      </c>
      <c r="I123" s="21">
        <v>42.6</v>
      </c>
    </row>
    <row r="124" spans="3:9" x14ac:dyDescent="0.25">
      <c r="C124" s="17" t="s">
        <v>5</v>
      </c>
      <c r="D124" s="18"/>
      <c r="E124" s="19"/>
      <c r="F124" s="20"/>
      <c r="G124" s="63">
        <f>SUM(G122*G123)</f>
        <v>293.60388000000006</v>
      </c>
      <c r="H124" s="21">
        <f>SUM(H122*H123)</f>
        <v>420.57600000000002</v>
      </c>
      <c r="I124" s="21">
        <f>SUM(I122*I123)</f>
        <v>541.23300000000006</v>
      </c>
    </row>
    <row r="125" spans="3:9" ht="15.75" thickBot="1" x14ac:dyDescent="0.3">
      <c r="C125" s="36" t="s">
        <v>6</v>
      </c>
      <c r="D125" s="37"/>
      <c r="E125" s="38"/>
      <c r="F125" s="39"/>
      <c r="G125" s="66">
        <f>SUM(G124*0.1)</f>
        <v>29.360388000000007</v>
      </c>
      <c r="H125" s="22">
        <f>SUM(H124*0.1)</f>
        <v>42.057600000000008</v>
      </c>
      <c r="I125" s="50">
        <f>SUM(I124*0.1)</f>
        <v>54.123300000000008</v>
      </c>
    </row>
    <row r="126" spans="3:9" ht="16.5" thickTop="1" thickBot="1" x14ac:dyDescent="0.3">
      <c r="C126" s="23" t="s">
        <v>7</v>
      </c>
      <c r="D126" s="35"/>
      <c r="E126" s="24"/>
      <c r="F126" s="24"/>
      <c r="G126" s="67"/>
      <c r="H126" s="25"/>
      <c r="I126" s="28">
        <f>SUM(G124:I125)</f>
        <v>1380.9541680000004</v>
      </c>
    </row>
    <row r="127" spans="3:9" x14ac:dyDescent="0.25">
      <c r="C127" s="215" t="s">
        <v>38</v>
      </c>
      <c r="D127" s="215"/>
      <c r="E127" s="215"/>
      <c r="F127" s="215"/>
      <c r="G127" s="215"/>
      <c r="H127" s="215"/>
      <c r="I127" s="215"/>
    </row>
    <row r="130" spans="1:10" ht="15.75" thickBot="1" x14ac:dyDescent="0.3">
      <c r="C130" s="9" t="s">
        <v>20</v>
      </c>
      <c r="D130" s="10"/>
      <c r="E130" s="11"/>
      <c r="F130" s="11"/>
      <c r="G130" s="10"/>
      <c r="H130" s="11"/>
      <c r="I130" s="11"/>
    </row>
    <row r="131" spans="1:10" x14ac:dyDescent="0.25">
      <c r="A131" s="1" t="s">
        <v>62</v>
      </c>
      <c r="C131" s="206" t="s">
        <v>1</v>
      </c>
      <c r="D131" s="208" t="s">
        <v>2</v>
      </c>
      <c r="E131" s="208" t="s">
        <v>61</v>
      </c>
      <c r="F131" s="208" t="s">
        <v>0</v>
      </c>
      <c r="G131" s="221" t="s">
        <v>8</v>
      </c>
      <c r="H131" s="222"/>
      <c r="I131" s="222"/>
      <c r="J131" s="223"/>
    </row>
    <row r="132" spans="1:10" ht="15.75" thickBot="1" x14ac:dyDescent="0.3">
      <c r="C132" s="227"/>
      <c r="D132" s="217"/>
      <c r="E132" s="217"/>
      <c r="F132" s="217"/>
      <c r="G132" s="106" t="s">
        <v>21</v>
      </c>
      <c r="H132" s="60" t="s">
        <v>22</v>
      </c>
      <c r="I132" s="6" t="s">
        <v>13</v>
      </c>
      <c r="J132" s="97" t="s">
        <v>10</v>
      </c>
    </row>
    <row r="133" spans="1:10" x14ac:dyDescent="0.25">
      <c r="C133" s="96">
        <v>1</v>
      </c>
      <c r="D133" s="220" t="s">
        <v>21</v>
      </c>
      <c r="E133" s="92">
        <v>1449.15</v>
      </c>
      <c r="F133" s="92">
        <v>2</v>
      </c>
      <c r="G133" s="72">
        <f>SUM(E133*F133*0.001)</f>
        <v>2.8983000000000003</v>
      </c>
      <c r="H133" s="105"/>
      <c r="I133" s="7"/>
      <c r="J133" s="7"/>
    </row>
    <row r="134" spans="1:10" x14ac:dyDescent="0.25">
      <c r="C134" s="34">
        <v>2</v>
      </c>
      <c r="D134" s="218"/>
      <c r="E134" s="94">
        <v>1503.35</v>
      </c>
      <c r="F134" s="94">
        <v>4</v>
      </c>
      <c r="G134" s="74">
        <f t="shared" ref="G134:G140" si="7">SUM(E134*F134*0.001)</f>
        <v>6.0133999999999999</v>
      </c>
      <c r="H134" s="65"/>
      <c r="I134" s="8"/>
      <c r="J134" s="8"/>
    </row>
    <row r="135" spans="1:10" x14ac:dyDescent="0.25">
      <c r="C135" s="8">
        <v>3</v>
      </c>
      <c r="D135" s="218"/>
      <c r="E135" s="94">
        <v>1668.1</v>
      </c>
      <c r="F135" s="94">
        <v>2</v>
      </c>
      <c r="G135" s="74">
        <f t="shared" si="7"/>
        <v>3.3361999999999998</v>
      </c>
      <c r="H135" s="65"/>
      <c r="I135" s="8"/>
      <c r="J135" s="8"/>
    </row>
    <row r="136" spans="1:10" x14ac:dyDescent="0.25">
      <c r="C136" s="34">
        <v>4</v>
      </c>
      <c r="D136" s="218"/>
      <c r="E136" s="94">
        <v>1715.4</v>
      </c>
      <c r="F136" s="94">
        <v>2</v>
      </c>
      <c r="G136" s="74">
        <f t="shared" si="7"/>
        <v>3.4308000000000001</v>
      </c>
      <c r="H136" s="65"/>
      <c r="I136" s="8"/>
      <c r="J136" s="8"/>
    </row>
    <row r="137" spans="1:10" x14ac:dyDescent="0.25">
      <c r="C137" s="34">
        <v>5</v>
      </c>
      <c r="D137" s="218"/>
      <c r="E137" s="94">
        <v>1830.7</v>
      </c>
      <c r="F137" s="94">
        <v>4</v>
      </c>
      <c r="G137" s="74">
        <f t="shared" si="7"/>
        <v>7.3228</v>
      </c>
      <c r="H137" s="65"/>
      <c r="I137" s="8"/>
      <c r="J137" s="8"/>
    </row>
    <row r="138" spans="1:10" x14ac:dyDescent="0.25">
      <c r="C138" s="34">
        <v>6</v>
      </c>
      <c r="D138" s="218"/>
      <c r="E138" s="94">
        <v>1873.85</v>
      </c>
      <c r="F138" s="94">
        <v>4</v>
      </c>
      <c r="G138" s="74">
        <f t="shared" si="7"/>
        <v>7.4954000000000001</v>
      </c>
      <c r="H138" s="65"/>
      <c r="I138" s="8"/>
      <c r="J138" s="8"/>
    </row>
    <row r="139" spans="1:10" x14ac:dyDescent="0.25">
      <c r="C139" s="34">
        <v>7</v>
      </c>
      <c r="D139" s="218"/>
      <c r="E139" s="94">
        <v>1946.2</v>
      </c>
      <c r="F139" s="94">
        <v>4</v>
      </c>
      <c r="G139" s="74">
        <f t="shared" si="7"/>
        <v>7.7848000000000006</v>
      </c>
      <c r="H139" s="65"/>
      <c r="I139" s="8"/>
      <c r="J139" s="8"/>
    </row>
    <row r="140" spans="1:10" x14ac:dyDescent="0.25">
      <c r="C140" s="4">
        <v>8</v>
      </c>
      <c r="D140" s="219"/>
      <c r="E140" s="94">
        <v>2114.25</v>
      </c>
      <c r="F140" s="94">
        <v>4</v>
      </c>
      <c r="G140" s="74">
        <f t="shared" si="7"/>
        <v>8.4570000000000007</v>
      </c>
      <c r="H140" s="65"/>
      <c r="I140" s="8"/>
      <c r="J140" s="8"/>
    </row>
    <row r="141" spans="1:10" x14ac:dyDescent="0.25">
      <c r="C141" s="4">
        <v>9</v>
      </c>
      <c r="D141" s="217" t="s">
        <v>22</v>
      </c>
      <c r="E141" s="94">
        <v>1240</v>
      </c>
      <c r="F141" s="94">
        <v>3</v>
      </c>
      <c r="G141" s="4"/>
      <c r="H141" s="63">
        <f>SUM(E141*F141*0.001)</f>
        <v>3.72</v>
      </c>
      <c r="I141" s="59"/>
      <c r="J141" s="59"/>
    </row>
    <row r="142" spans="1:10" x14ac:dyDescent="0.25">
      <c r="C142" s="4">
        <v>10</v>
      </c>
      <c r="D142" s="218"/>
      <c r="E142" s="94">
        <v>1490</v>
      </c>
      <c r="F142" s="94">
        <v>3</v>
      </c>
      <c r="G142" s="4"/>
      <c r="H142" s="63">
        <f t="shared" ref="H142:H146" si="8">SUM(E142*F142*0.001)</f>
        <v>4.47</v>
      </c>
      <c r="I142" s="59"/>
      <c r="J142" s="59"/>
    </row>
    <row r="143" spans="1:10" x14ac:dyDescent="0.25">
      <c r="C143" s="4">
        <v>11</v>
      </c>
      <c r="D143" s="218"/>
      <c r="E143" s="94">
        <v>1670</v>
      </c>
      <c r="F143" s="94">
        <v>2</v>
      </c>
      <c r="G143" s="4"/>
      <c r="H143" s="63">
        <f t="shared" si="8"/>
        <v>3.34</v>
      </c>
      <c r="I143" s="59"/>
      <c r="J143" s="59"/>
    </row>
    <row r="144" spans="1:10" x14ac:dyDescent="0.25">
      <c r="C144" s="4">
        <v>12</v>
      </c>
      <c r="D144" s="218"/>
      <c r="E144" s="94">
        <v>746.5</v>
      </c>
      <c r="F144" s="94">
        <v>2</v>
      </c>
      <c r="G144" s="4"/>
      <c r="H144" s="63">
        <f t="shared" si="8"/>
        <v>1.4930000000000001</v>
      </c>
      <c r="I144" s="59"/>
      <c r="J144" s="59"/>
    </row>
    <row r="145" spans="3:10" x14ac:dyDescent="0.25">
      <c r="C145" s="4">
        <v>13</v>
      </c>
      <c r="D145" s="218"/>
      <c r="E145" s="94">
        <v>850</v>
      </c>
      <c r="F145" s="94">
        <v>2</v>
      </c>
      <c r="G145" s="4"/>
      <c r="H145" s="63">
        <f t="shared" si="8"/>
        <v>1.7</v>
      </c>
      <c r="I145" s="59"/>
      <c r="J145" s="59"/>
    </row>
    <row r="146" spans="3:10" x14ac:dyDescent="0.25">
      <c r="C146" s="4">
        <v>14</v>
      </c>
      <c r="D146" s="219"/>
      <c r="E146" s="94">
        <v>1500</v>
      </c>
      <c r="F146" s="94">
        <v>4</v>
      </c>
      <c r="G146" s="4"/>
      <c r="H146" s="63">
        <f t="shared" si="8"/>
        <v>6</v>
      </c>
      <c r="I146" s="59"/>
      <c r="J146" s="59"/>
    </row>
    <row r="147" spans="3:10" x14ac:dyDescent="0.25">
      <c r="C147" s="91">
        <v>15</v>
      </c>
      <c r="D147" s="217" t="s">
        <v>13</v>
      </c>
      <c r="E147" s="94">
        <v>4802.6499999999996</v>
      </c>
      <c r="F147" s="94">
        <v>3</v>
      </c>
      <c r="G147" s="4"/>
      <c r="H147" s="62"/>
      <c r="I147" s="59">
        <f>SUM(E147*F147*0.001)</f>
        <v>14.40795</v>
      </c>
      <c r="J147" s="59"/>
    </row>
    <row r="148" spans="3:10" x14ac:dyDescent="0.25">
      <c r="C148" s="91">
        <v>16</v>
      </c>
      <c r="D148" s="219"/>
      <c r="E148" s="94">
        <v>5115.8500000000004</v>
      </c>
      <c r="F148" s="94">
        <v>1</v>
      </c>
      <c r="G148" s="4"/>
      <c r="H148" s="63"/>
      <c r="I148" s="59">
        <f>SUM(E148*F148*0.001)</f>
        <v>5.1158500000000009</v>
      </c>
      <c r="J148" s="59"/>
    </row>
    <row r="149" spans="3:10" x14ac:dyDescent="0.25">
      <c r="C149" s="91">
        <v>17</v>
      </c>
      <c r="D149" s="217" t="s">
        <v>10</v>
      </c>
      <c r="E149" s="94">
        <v>850</v>
      </c>
      <c r="F149" s="94">
        <v>4</v>
      </c>
      <c r="G149" s="4"/>
      <c r="H149" s="62"/>
      <c r="I149" s="59"/>
      <c r="J149" s="59">
        <f>SUM(E149*F149*0.001)</f>
        <v>3.4</v>
      </c>
    </row>
    <row r="150" spans="3:10" x14ac:dyDescent="0.25">
      <c r="C150" s="91">
        <v>18</v>
      </c>
      <c r="D150" s="218"/>
      <c r="E150" s="94">
        <v>1240</v>
      </c>
      <c r="F150" s="94">
        <v>2</v>
      </c>
      <c r="G150" s="4"/>
      <c r="H150" s="63"/>
      <c r="I150" s="59"/>
      <c r="J150" s="59">
        <f t="shared" ref="J150:J155" si="9">SUM(E150*F150*0.001)</f>
        <v>2.48</v>
      </c>
    </row>
    <row r="151" spans="3:10" x14ac:dyDescent="0.25">
      <c r="C151" s="91">
        <v>19</v>
      </c>
      <c r="D151" s="218"/>
      <c r="E151" s="94">
        <v>1490</v>
      </c>
      <c r="F151" s="94">
        <v>2</v>
      </c>
      <c r="G151" s="4"/>
      <c r="H151" s="63"/>
      <c r="I151" s="59"/>
      <c r="J151" s="59">
        <f t="shared" si="9"/>
        <v>2.98</v>
      </c>
    </row>
    <row r="152" spans="3:10" x14ac:dyDescent="0.25">
      <c r="C152" s="91">
        <v>20</v>
      </c>
      <c r="D152" s="218"/>
      <c r="E152" s="94">
        <v>1500</v>
      </c>
      <c r="F152" s="94">
        <v>4</v>
      </c>
      <c r="G152" s="4"/>
      <c r="H152" s="63"/>
      <c r="I152" s="59"/>
      <c r="J152" s="59">
        <f t="shared" si="9"/>
        <v>6</v>
      </c>
    </row>
    <row r="153" spans="3:10" x14ac:dyDescent="0.25">
      <c r="C153" s="91">
        <v>21</v>
      </c>
      <c r="D153" s="218"/>
      <c r="E153" s="94">
        <v>1670</v>
      </c>
      <c r="F153" s="94">
        <v>2</v>
      </c>
      <c r="G153" s="4"/>
      <c r="H153" s="63"/>
      <c r="I153" s="59"/>
      <c r="J153" s="59">
        <f t="shared" si="9"/>
        <v>3.34</v>
      </c>
    </row>
    <row r="154" spans="3:10" x14ac:dyDescent="0.25">
      <c r="C154" s="91">
        <v>22</v>
      </c>
      <c r="D154" s="218"/>
      <c r="E154" s="94">
        <v>1925</v>
      </c>
      <c r="F154" s="94">
        <v>4</v>
      </c>
      <c r="G154" s="4"/>
      <c r="H154" s="62"/>
      <c r="I154" s="59"/>
      <c r="J154" s="59">
        <f t="shared" si="9"/>
        <v>7.7</v>
      </c>
    </row>
    <row r="155" spans="3:10" x14ac:dyDescent="0.25">
      <c r="C155" s="4">
        <v>23</v>
      </c>
      <c r="D155" s="218"/>
      <c r="E155" s="94">
        <v>2710</v>
      </c>
      <c r="F155" s="94">
        <v>2</v>
      </c>
      <c r="G155" s="4"/>
      <c r="H155" s="62"/>
      <c r="I155" s="59"/>
      <c r="J155" s="59">
        <f t="shared" si="9"/>
        <v>5.42</v>
      </c>
    </row>
    <row r="156" spans="3:10" ht="15.75" thickBot="1" x14ac:dyDescent="0.3">
      <c r="C156" s="44">
        <v>24</v>
      </c>
      <c r="D156" s="235"/>
      <c r="E156" s="93">
        <v>4400</v>
      </c>
      <c r="F156" s="93">
        <v>3</v>
      </c>
      <c r="G156" s="2"/>
      <c r="H156" s="113"/>
      <c r="I156" s="68"/>
      <c r="J156" s="68">
        <f>SUM(E156*F156*0.001)</f>
        <v>13.200000000000001</v>
      </c>
    </row>
    <row r="157" spans="3:10" x14ac:dyDescent="0.25">
      <c r="C157" s="236" t="s">
        <v>3</v>
      </c>
      <c r="D157" s="237"/>
      <c r="E157" s="237"/>
      <c r="F157" s="238"/>
      <c r="G157" s="78">
        <f>SUM(G133:G156)</f>
        <v>46.738700000000001</v>
      </c>
      <c r="H157" s="61">
        <f>SUM(H133:H156)</f>
        <v>20.722999999999999</v>
      </c>
      <c r="I157" s="57">
        <f>SUM(I133:I156)</f>
        <v>19.523800000000001</v>
      </c>
      <c r="J157" s="33">
        <f>SUM(J133:J156)</f>
        <v>44.52</v>
      </c>
    </row>
    <row r="158" spans="3:10" x14ac:dyDescent="0.25">
      <c r="C158" s="228" t="s">
        <v>4</v>
      </c>
      <c r="D158" s="229"/>
      <c r="E158" s="229"/>
      <c r="F158" s="230"/>
      <c r="G158" s="74">
        <v>5.42</v>
      </c>
      <c r="H158" s="62">
        <v>26.3</v>
      </c>
      <c r="I158" s="59">
        <v>33.700000000000003</v>
      </c>
      <c r="J158" s="21">
        <v>61.3</v>
      </c>
    </row>
    <row r="159" spans="3:10" x14ac:dyDescent="0.25">
      <c r="C159" s="108" t="s">
        <v>5</v>
      </c>
      <c r="D159" s="109"/>
      <c r="E159" s="109"/>
      <c r="F159" s="110"/>
      <c r="G159" s="74">
        <f>SUM(G157*G158)</f>
        <v>253.32375400000001</v>
      </c>
      <c r="H159" s="63">
        <f>SUM(H157*H158)</f>
        <v>545.01490000000001</v>
      </c>
      <c r="I159" s="21">
        <f>SUM(I157*I158)</f>
        <v>657.95206000000007</v>
      </c>
      <c r="J159" s="21">
        <f>SUM(J157*J158)</f>
        <v>2729.076</v>
      </c>
    </row>
    <row r="160" spans="3:10" ht="15.75" thickBot="1" x14ac:dyDescent="0.3">
      <c r="C160" s="231" t="s">
        <v>6</v>
      </c>
      <c r="D160" s="232"/>
      <c r="E160" s="232"/>
      <c r="F160" s="233"/>
      <c r="G160" s="76">
        <f>SUM(G159*0.1)</f>
        <v>25.332375400000004</v>
      </c>
      <c r="H160" s="95">
        <f>SUM(H159*0.1)</f>
        <v>54.501490000000004</v>
      </c>
      <c r="I160" s="43">
        <f>SUM(I159*0.1)</f>
        <v>65.795206000000007</v>
      </c>
      <c r="J160" s="43">
        <f>SUM(J159*0.1)</f>
        <v>272.9076</v>
      </c>
    </row>
    <row r="161" spans="1:11" ht="15.75" thickBot="1" x14ac:dyDescent="0.3">
      <c r="C161" s="102" t="s">
        <v>7</v>
      </c>
      <c r="D161" s="103"/>
      <c r="E161" s="104"/>
      <c r="F161" s="104"/>
      <c r="G161" s="114"/>
      <c r="H161" s="69"/>
      <c r="I161" s="42"/>
      <c r="J161" s="115">
        <f>SUM(H159:J160)</f>
        <v>4325.2472560000006</v>
      </c>
    </row>
    <row r="165" spans="1:11" ht="15.75" thickBot="1" x14ac:dyDescent="0.3">
      <c r="C165" s="9" t="s">
        <v>23</v>
      </c>
      <c r="D165" s="10"/>
      <c r="E165" s="11"/>
      <c r="F165" s="11"/>
      <c r="G165" s="10"/>
      <c r="H165" s="11"/>
      <c r="I165" s="11"/>
    </row>
    <row r="166" spans="1:11" x14ac:dyDescent="0.25">
      <c r="A166" s="1" t="s">
        <v>62</v>
      </c>
      <c r="C166" s="206" t="s">
        <v>1</v>
      </c>
      <c r="D166" s="208" t="s">
        <v>2</v>
      </c>
      <c r="E166" s="208" t="s">
        <v>61</v>
      </c>
      <c r="F166" s="208" t="s">
        <v>0</v>
      </c>
      <c r="G166" s="221" t="s">
        <v>8</v>
      </c>
      <c r="H166" s="222"/>
      <c r="I166" s="222"/>
      <c r="J166" s="223"/>
      <c r="K166" s="98"/>
    </row>
    <row r="167" spans="1:11" ht="15.75" thickBot="1" x14ac:dyDescent="0.3">
      <c r="C167" s="227"/>
      <c r="D167" s="217"/>
      <c r="E167" s="217"/>
      <c r="F167" s="217"/>
      <c r="G167" s="44" t="s">
        <v>21</v>
      </c>
      <c r="H167" s="60" t="s">
        <v>24</v>
      </c>
      <c r="I167" s="6" t="s">
        <v>13</v>
      </c>
      <c r="J167" s="3" t="s">
        <v>15</v>
      </c>
    </row>
    <row r="168" spans="1:11" x14ac:dyDescent="0.25">
      <c r="C168" s="96">
        <v>1</v>
      </c>
      <c r="D168" s="208" t="s">
        <v>21</v>
      </c>
      <c r="E168" s="92">
        <v>1776.7</v>
      </c>
      <c r="F168" s="92">
        <v>16</v>
      </c>
      <c r="G168" s="78">
        <f>SUM(E168*F168*0.001)</f>
        <v>28.427200000000003</v>
      </c>
      <c r="H168" s="105"/>
      <c r="I168" s="7"/>
      <c r="J168" s="86"/>
    </row>
    <row r="169" spans="1:11" x14ac:dyDescent="0.25">
      <c r="C169" s="34">
        <v>2</v>
      </c>
      <c r="D169" s="216"/>
      <c r="E169" s="94">
        <v>1820.95</v>
      </c>
      <c r="F169" s="94">
        <v>2</v>
      </c>
      <c r="G169" s="74">
        <f t="shared" ref="G169:G175" si="10">SUM(E169*F169*0.001)</f>
        <v>3.6419000000000001</v>
      </c>
      <c r="H169" s="65"/>
      <c r="I169" s="8"/>
      <c r="J169" s="4"/>
    </row>
    <row r="170" spans="1:11" x14ac:dyDescent="0.25">
      <c r="C170" s="8">
        <v>3</v>
      </c>
      <c r="D170" s="216"/>
      <c r="E170" s="94">
        <v>1986.55</v>
      </c>
      <c r="F170" s="94">
        <v>16</v>
      </c>
      <c r="G170" s="74">
        <f t="shared" si="10"/>
        <v>31.784800000000001</v>
      </c>
      <c r="H170" s="65"/>
      <c r="I170" s="8"/>
      <c r="J170" s="4"/>
    </row>
    <row r="171" spans="1:11" x14ac:dyDescent="0.25">
      <c r="C171" s="34">
        <v>4</v>
      </c>
      <c r="D171" s="216"/>
      <c r="E171" s="94">
        <v>2026.2</v>
      </c>
      <c r="F171" s="94">
        <v>2</v>
      </c>
      <c r="G171" s="74">
        <f t="shared" si="10"/>
        <v>4.0524000000000004</v>
      </c>
      <c r="H171" s="65"/>
      <c r="I171" s="8"/>
      <c r="J171" s="4"/>
    </row>
    <row r="172" spans="1:11" x14ac:dyDescent="0.25">
      <c r="C172" s="34">
        <v>5</v>
      </c>
      <c r="D172" s="216"/>
      <c r="E172" s="94">
        <v>2007.7</v>
      </c>
      <c r="F172" s="94">
        <v>2</v>
      </c>
      <c r="G172" s="74">
        <f t="shared" si="10"/>
        <v>4.0154000000000005</v>
      </c>
      <c r="H172" s="65"/>
      <c r="I172" s="8"/>
      <c r="J172" s="4"/>
    </row>
    <row r="173" spans="1:11" x14ac:dyDescent="0.25">
      <c r="C173" s="34">
        <v>6</v>
      </c>
      <c r="D173" s="216"/>
      <c r="E173" s="94">
        <v>2049.25</v>
      </c>
      <c r="F173" s="94">
        <v>2</v>
      </c>
      <c r="G173" s="74">
        <f t="shared" si="10"/>
        <v>4.0985000000000005</v>
      </c>
      <c r="H173" s="65"/>
      <c r="I173" s="8"/>
      <c r="J173" s="4"/>
    </row>
    <row r="174" spans="1:11" x14ac:dyDescent="0.25">
      <c r="C174" s="34">
        <v>7</v>
      </c>
      <c r="D174" s="216"/>
      <c r="E174" s="94">
        <v>2195.5500000000002</v>
      </c>
      <c r="F174" s="94">
        <v>2</v>
      </c>
      <c r="G174" s="74">
        <f t="shared" si="10"/>
        <v>4.3911000000000007</v>
      </c>
      <c r="H174" s="65"/>
      <c r="I174" s="8"/>
      <c r="J174" s="4"/>
    </row>
    <row r="175" spans="1:11" x14ac:dyDescent="0.25">
      <c r="C175" s="4">
        <v>8</v>
      </c>
      <c r="D175" s="216"/>
      <c r="E175" s="94">
        <v>2216.85</v>
      </c>
      <c r="F175" s="94">
        <v>2</v>
      </c>
      <c r="G175" s="74">
        <f t="shared" si="10"/>
        <v>4.4337</v>
      </c>
      <c r="H175" s="65"/>
      <c r="I175" s="8"/>
      <c r="J175" s="4"/>
    </row>
    <row r="176" spans="1:11" x14ac:dyDescent="0.25">
      <c r="C176" s="4">
        <v>9</v>
      </c>
      <c r="E176" s="94"/>
      <c r="F176" s="94"/>
      <c r="G176" s="74"/>
      <c r="H176" s="65"/>
      <c r="I176" s="8"/>
      <c r="J176" s="4"/>
    </row>
    <row r="177" spans="3:10" x14ac:dyDescent="0.25">
      <c r="C177" s="4">
        <v>10</v>
      </c>
      <c r="D177" s="142"/>
      <c r="E177" s="94"/>
      <c r="F177" s="94"/>
      <c r="G177" s="74"/>
      <c r="H177" s="65"/>
      <c r="I177" s="8"/>
      <c r="J177" s="4"/>
    </row>
    <row r="178" spans="3:10" x14ac:dyDescent="0.25">
      <c r="C178" s="4">
        <v>11</v>
      </c>
      <c r="D178" s="217" t="s">
        <v>24</v>
      </c>
      <c r="E178" s="94">
        <v>1270</v>
      </c>
      <c r="F178" s="94">
        <v>15</v>
      </c>
      <c r="G178" s="74"/>
      <c r="H178" s="65">
        <f>SUM(E178*F178*0.001)</f>
        <v>19.05</v>
      </c>
      <c r="I178" s="8"/>
      <c r="J178" s="4"/>
    </row>
    <row r="179" spans="3:10" x14ac:dyDescent="0.25">
      <c r="C179" s="4">
        <v>12</v>
      </c>
      <c r="D179" s="218"/>
      <c r="E179" s="94">
        <v>1550</v>
      </c>
      <c r="F179" s="94">
        <v>15</v>
      </c>
      <c r="G179" s="74"/>
      <c r="H179" s="65">
        <f>SUM(E179*F179*0.001)</f>
        <v>23.25</v>
      </c>
      <c r="I179" s="8"/>
      <c r="J179" s="4"/>
    </row>
    <row r="180" spans="3:10" x14ac:dyDescent="0.25">
      <c r="C180" s="4">
        <v>13</v>
      </c>
      <c r="D180" s="219"/>
      <c r="E180" s="94">
        <v>1580</v>
      </c>
      <c r="F180" s="94">
        <v>3</v>
      </c>
      <c r="G180" s="74"/>
      <c r="H180" s="65">
        <f>SUM(E180*F180*0.001)</f>
        <v>4.74</v>
      </c>
      <c r="I180" s="8"/>
      <c r="J180" s="4"/>
    </row>
    <row r="181" spans="3:10" x14ac:dyDescent="0.25">
      <c r="C181" s="4">
        <v>14</v>
      </c>
      <c r="D181" s="217" t="s">
        <v>13</v>
      </c>
      <c r="E181" s="94">
        <v>1242.5</v>
      </c>
      <c r="F181" s="94">
        <v>32</v>
      </c>
      <c r="G181" s="74"/>
      <c r="H181" s="65"/>
      <c r="I181" s="8">
        <f>SUM(E181*F181*0.001)</f>
        <v>39.76</v>
      </c>
      <c r="J181" s="4"/>
    </row>
    <row r="182" spans="3:10" x14ac:dyDescent="0.25">
      <c r="C182" s="91">
        <v>15</v>
      </c>
      <c r="D182" s="218"/>
      <c r="E182" s="4">
        <v>1305</v>
      </c>
      <c r="F182" s="94">
        <v>2</v>
      </c>
      <c r="G182" s="4"/>
      <c r="H182" s="63"/>
      <c r="I182" s="8">
        <f>SUM(E182*F182*0.001)</f>
        <v>2.61</v>
      </c>
      <c r="J182" s="4"/>
    </row>
    <row r="183" spans="3:10" x14ac:dyDescent="0.25">
      <c r="C183" s="91">
        <v>16</v>
      </c>
      <c r="D183" s="218"/>
      <c r="E183" s="94">
        <v>1405</v>
      </c>
      <c r="F183" s="94">
        <v>2</v>
      </c>
      <c r="G183" s="4"/>
      <c r="H183" s="63"/>
      <c r="I183" s="8">
        <f>SUM(E183*F183*0.001)</f>
        <v>2.81</v>
      </c>
      <c r="J183" s="4"/>
    </row>
    <row r="184" spans="3:10" x14ac:dyDescent="0.25">
      <c r="C184" s="91">
        <v>17</v>
      </c>
      <c r="D184" s="218"/>
      <c r="E184" s="94">
        <v>1555</v>
      </c>
      <c r="F184" s="94">
        <v>2</v>
      </c>
      <c r="G184" s="4"/>
      <c r="H184" s="63"/>
      <c r="I184" s="8">
        <f>SUM(E184*F184*0.001)</f>
        <v>3.11</v>
      </c>
      <c r="J184" s="4"/>
    </row>
    <row r="185" spans="3:10" x14ac:dyDescent="0.25">
      <c r="C185" s="91">
        <v>18</v>
      </c>
      <c r="D185" s="219"/>
      <c r="E185" s="94">
        <v>1685</v>
      </c>
      <c r="F185" s="94">
        <v>2</v>
      </c>
      <c r="G185" s="4"/>
      <c r="H185" s="63"/>
      <c r="I185" s="8">
        <f>SUM(E185*F185*0.001)</f>
        <v>3.37</v>
      </c>
      <c r="J185" s="4"/>
    </row>
    <row r="186" spans="3:10" x14ac:dyDescent="0.25">
      <c r="C186" s="91">
        <v>19</v>
      </c>
      <c r="D186" s="245" t="s">
        <v>15</v>
      </c>
      <c r="E186" s="4">
        <v>1270</v>
      </c>
      <c r="F186" s="4">
        <v>1</v>
      </c>
      <c r="G186" s="4"/>
      <c r="H186" s="63"/>
      <c r="I186" s="59"/>
      <c r="J186" s="4">
        <f>SUM(E186*F186*0.001)</f>
        <v>1.27</v>
      </c>
    </row>
    <row r="187" spans="3:10" x14ac:dyDescent="0.25">
      <c r="C187" s="4">
        <v>20</v>
      </c>
      <c r="D187" s="246"/>
      <c r="E187" s="94">
        <v>1550</v>
      </c>
      <c r="F187" s="94">
        <v>1</v>
      </c>
      <c r="G187" s="4"/>
      <c r="H187" s="62"/>
      <c r="I187" s="59"/>
      <c r="J187" s="4">
        <f>SUM(E187*F187*0.001)</f>
        <v>1.55</v>
      </c>
    </row>
    <row r="188" spans="3:10" ht="15.75" thickBot="1" x14ac:dyDescent="0.3">
      <c r="C188" s="117">
        <v>21</v>
      </c>
      <c r="D188" s="247"/>
      <c r="E188" s="90">
        <v>1580</v>
      </c>
      <c r="F188" s="90">
        <v>1</v>
      </c>
      <c r="G188" s="4"/>
      <c r="H188" s="63"/>
      <c r="I188" s="59"/>
      <c r="J188" s="4">
        <f>SUM(E188*F188*0.001)</f>
        <v>1.58</v>
      </c>
    </row>
    <row r="189" spans="3:10" x14ac:dyDescent="0.25">
      <c r="C189" s="224" t="s">
        <v>3</v>
      </c>
      <c r="D189" s="225"/>
      <c r="E189" s="225"/>
      <c r="F189" s="226"/>
      <c r="G189" s="72">
        <f>SUM(G168:G188)</f>
        <v>84.845000000000013</v>
      </c>
      <c r="H189" s="64">
        <f>SUM(H168:H188)</f>
        <v>47.04</v>
      </c>
      <c r="I189" s="58">
        <f>SUM(I168:I188)</f>
        <v>51.66</v>
      </c>
      <c r="J189" s="72">
        <f>SUM(J168:J188)</f>
        <v>4.4000000000000004</v>
      </c>
    </row>
    <row r="190" spans="3:10" x14ac:dyDescent="0.25">
      <c r="C190" s="228" t="s">
        <v>4</v>
      </c>
      <c r="D190" s="229"/>
      <c r="E190" s="229"/>
      <c r="F190" s="230"/>
      <c r="G190" s="74">
        <v>5.42</v>
      </c>
      <c r="H190" s="62">
        <v>14.4</v>
      </c>
      <c r="I190" s="59">
        <v>33.700000000000003</v>
      </c>
      <c r="J190" s="74">
        <v>93</v>
      </c>
    </row>
    <row r="191" spans="3:10" x14ac:dyDescent="0.25">
      <c r="C191" s="108" t="s">
        <v>5</v>
      </c>
      <c r="D191" s="109"/>
      <c r="E191" s="109"/>
      <c r="F191" s="110"/>
      <c r="G191" s="74">
        <f t="shared" ref="G191" si="11">SUM(G189*G190)</f>
        <v>459.85990000000004</v>
      </c>
      <c r="H191" s="63">
        <f>SUM(H189*H190)</f>
        <v>677.37599999999998</v>
      </c>
      <c r="I191" s="21">
        <f>SUM(I189*I190)</f>
        <v>1740.942</v>
      </c>
      <c r="J191" s="74">
        <f>SUM(J189*J190)</f>
        <v>409.20000000000005</v>
      </c>
    </row>
    <row r="192" spans="3:10" ht="15.75" thickBot="1" x14ac:dyDescent="0.3">
      <c r="C192" s="231" t="s">
        <v>6</v>
      </c>
      <c r="D192" s="232"/>
      <c r="E192" s="232"/>
      <c r="F192" s="233"/>
      <c r="G192" s="76">
        <f t="shared" ref="G192" si="12">SUM(G191*0.1)</f>
        <v>45.985990000000008</v>
      </c>
      <c r="H192" s="95">
        <f>SUM(H191*0.1)</f>
        <v>67.7376</v>
      </c>
      <c r="I192" s="43">
        <f>SUM(I191*0.1)</f>
        <v>174.0942</v>
      </c>
      <c r="J192" s="76">
        <f>SUM(J191*0.1)</f>
        <v>40.920000000000009</v>
      </c>
    </row>
    <row r="193" spans="1:11" ht="15.75" thickBot="1" x14ac:dyDescent="0.3">
      <c r="C193" s="102" t="s">
        <v>7</v>
      </c>
      <c r="D193" s="103"/>
      <c r="E193" s="104"/>
      <c r="F193" s="104"/>
      <c r="G193" s="116"/>
      <c r="H193" s="114"/>
      <c r="I193" s="67"/>
      <c r="J193" s="115">
        <f>SUM(G191:J192)</f>
        <v>3616.1156900000005</v>
      </c>
    </row>
    <row r="197" spans="1:11" ht="15.75" thickBot="1" x14ac:dyDescent="0.3">
      <c r="C197" s="9" t="s">
        <v>43</v>
      </c>
      <c r="D197" s="10"/>
      <c r="E197" s="11"/>
      <c r="F197" s="11"/>
      <c r="G197" s="10"/>
      <c r="H197" s="11"/>
      <c r="I197" s="11"/>
      <c r="J197" s="27"/>
    </row>
    <row r="198" spans="1:11" x14ac:dyDescent="0.25">
      <c r="A198" s="1" t="s">
        <v>62</v>
      </c>
      <c r="C198" s="206" t="s">
        <v>1</v>
      </c>
      <c r="D198" s="208" t="s">
        <v>2</v>
      </c>
      <c r="E198" s="208" t="s">
        <v>61</v>
      </c>
      <c r="F198" s="208" t="s">
        <v>0</v>
      </c>
      <c r="G198" s="210" t="s">
        <v>8</v>
      </c>
      <c r="H198" s="213"/>
      <c r="I198" s="213"/>
      <c r="J198" s="214"/>
      <c r="K198" s="134"/>
    </row>
    <row r="199" spans="1:11" ht="15.75" thickBot="1" x14ac:dyDescent="0.3">
      <c r="C199" s="207"/>
      <c r="D199" s="209"/>
      <c r="E199" s="209"/>
      <c r="F199" s="209"/>
      <c r="G199" s="44" t="s">
        <v>13</v>
      </c>
      <c r="H199" s="2" t="s">
        <v>14</v>
      </c>
      <c r="I199" s="6" t="s">
        <v>10</v>
      </c>
      <c r="J199" s="97" t="s">
        <v>12</v>
      </c>
      <c r="K199" s="40"/>
    </row>
    <row r="200" spans="1:11" x14ac:dyDescent="0.25">
      <c r="C200" s="101">
        <v>1</v>
      </c>
      <c r="D200" s="208" t="s">
        <v>13</v>
      </c>
      <c r="E200" s="99">
        <v>6709.5</v>
      </c>
      <c r="F200" s="99">
        <v>5</v>
      </c>
      <c r="G200" s="71">
        <f>SUM(E200*F200*0.001)</f>
        <v>33.547499999999999</v>
      </c>
      <c r="H200" s="72"/>
      <c r="I200" s="58"/>
      <c r="J200" s="58"/>
      <c r="K200" s="132"/>
    </row>
    <row r="201" spans="1:11" x14ac:dyDescent="0.25">
      <c r="C201" s="34">
        <v>2</v>
      </c>
      <c r="D201" s="216"/>
      <c r="E201" s="100">
        <v>6722</v>
      </c>
      <c r="F201" s="100">
        <v>1</v>
      </c>
      <c r="G201" s="73">
        <f>SUM(E201*F201*0.001)</f>
        <v>6.7220000000000004</v>
      </c>
      <c r="H201" s="74"/>
      <c r="I201" s="59"/>
      <c r="J201" s="59"/>
      <c r="K201" s="132"/>
    </row>
    <row r="202" spans="1:11" x14ac:dyDescent="0.25">
      <c r="C202" s="4">
        <v>3</v>
      </c>
      <c r="D202" s="100" t="s">
        <v>14</v>
      </c>
      <c r="E202" s="100">
        <v>5200</v>
      </c>
      <c r="F202" s="100">
        <v>5</v>
      </c>
      <c r="G202" s="73"/>
      <c r="H202" s="74">
        <f>SUM(E202*F202*0.001)</f>
        <v>26</v>
      </c>
      <c r="I202" s="59"/>
      <c r="J202" s="59"/>
      <c r="K202" s="132"/>
    </row>
    <row r="203" spans="1:11" x14ac:dyDescent="0.25">
      <c r="C203" s="34">
        <v>4</v>
      </c>
      <c r="D203" s="216" t="s">
        <v>10</v>
      </c>
      <c r="E203" s="100">
        <v>4340</v>
      </c>
      <c r="F203" s="100">
        <v>1</v>
      </c>
      <c r="G203" s="73"/>
      <c r="H203" s="74"/>
      <c r="I203" s="59">
        <f>SUM(E203*F203*0.001)</f>
        <v>4.34</v>
      </c>
      <c r="J203" s="59"/>
      <c r="K203" s="132"/>
    </row>
    <row r="204" spans="1:11" x14ac:dyDescent="0.25">
      <c r="C204" s="4">
        <v>5</v>
      </c>
      <c r="D204" s="216"/>
      <c r="E204" s="100">
        <v>4240</v>
      </c>
      <c r="F204" s="100">
        <v>4</v>
      </c>
      <c r="G204" s="73"/>
      <c r="H204" s="74"/>
      <c r="I204" s="59">
        <f>SUM(E204*F204*0.001)</f>
        <v>16.96</v>
      </c>
      <c r="J204" s="59"/>
      <c r="K204" s="132"/>
    </row>
    <row r="205" spans="1:11" x14ac:dyDescent="0.25">
      <c r="C205" s="34">
        <v>6</v>
      </c>
      <c r="D205" s="216"/>
      <c r="E205" s="100">
        <v>4390</v>
      </c>
      <c r="F205" s="100">
        <v>1</v>
      </c>
      <c r="G205" s="73"/>
      <c r="H205" s="74"/>
      <c r="I205" s="59">
        <f>SUM(E205*F205*0.001)</f>
        <v>4.3899999999999997</v>
      </c>
      <c r="J205" s="59"/>
      <c r="K205" s="132"/>
    </row>
    <row r="206" spans="1:11" x14ac:dyDescent="0.25">
      <c r="C206" s="34">
        <v>7</v>
      </c>
      <c r="D206" s="216"/>
      <c r="E206" s="100">
        <v>5200</v>
      </c>
      <c r="F206" s="100">
        <v>1</v>
      </c>
      <c r="G206" s="73"/>
      <c r="H206" s="74"/>
      <c r="I206" s="59">
        <f>SUM(E206*F206*0.001)</f>
        <v>5.2</v>
      </c>
      <c r="J206" s="59"/>
      <c r="K206" s="132"/>
    </row>
    <row r="207" spans="1:11" x14ac:dyDescent="0.25">
      <c r="C207" s="4">
        <v>8</v>
      </c>
      <c r="D207" s="216" t="s">
        <v>12</v>
      </c>
      <c r="E207" s="100">
        <v>4240</v>
      </c>
      <c r="F207" s="100">
        <v>4</v>
      </c>
      <c r="G207" s="73"/>
      <c r="H207" s="74"/>
      <c r="I207" s="59"/>
      <c r="J207" s="59">
        <f>SUM(E207*F207*0.001)</f>
        <v>16.96</v>
      </c>
      <c r="K207" s="132"/>
    </row>
    <row r="208" spans="1:11" x14ac:dyDescent="0.25">
      <c r="C208" s="4">
        <v>9</v>
      </c>
      <c r="D208" s="216"/>
      <c r="E208" s="100">
        <v>4390</v>
      </c>
      <c r="F208" s="100">
        <v>1</v>
      </c>
      <c r="G208" s="73"/>
      <c r="H208" s="74"/>
      <c r="I208" s="59"/>
      <c r="J208" s="59">
        <f>SUM(E208*F208*0.001)</f>
        <v>4.3899999999999997</v>
      </c>
      <c r="K208" s="132"/>
    </row>
    <row r="209" spans="1:11" x14ac:dyDescent="0.25">
      <c r="C209" s="4">
        <v>10</v>
      </c>
      <c r="D209" s="216"/>
      <c r="E209" s="100">
        <v>4340</v>
      </c>
      <c r="F209" s="100">
        <v>1</v>
      </c>
      <c r="G209" s="73"/>
      <c r="H209" s="74"/>
      <c r="I209" s="59"/>
      <c r="J209" s="59">
        <f t="shared" ref="J209" si="13">SUM(E209*F209*0.001)</f>
        <v>4.34</v>
      </c>
      <c r="K209" s="132"/>
    </row>
    <row r="210" spans="1:11" x14ac:dyDescent="0.25">
      <c r="C210" s="29" t="s">
        <v>3</v>
      </c>
      <c r="D210" s="30"/>
      <c r="E210" s="112"/>
      <c r="F210" s="32"/>
      <c r="G210" s="77">
        <f>SUM(G200:G209)</f>
        <v>40.269500000000001</v>
      </c>
      <c r="H210" s="78">
        <f>SUM(H200:H209)</f>
        <v>26</v>
      </c>
      <c r="I210" s="57">
        <f>SUM(I200:I209)</f>
        <v>30.89</v>
      </c>
      <c r="J210" s="33">
        <f>SUM(J200:J209)</f>
        <v>25.69</v>
      </c>
      <c r="K210" s="132"/>
    </row>
    <row r="211" spans="1:11" x14ac:dyDescent="0.25">
      <c r="C211" s="17" t="s">
        <v>4</v>
      </c>
      <c r="D211" s="18"/>
      <c r="E211" s="107"/>
      <c r="F211" s="20"/>
      <c r="G211" s="73">
        <v>33.700000000000003</v>
      </c>
      <c r="H211" s="74">
        <v>51.2</v>
      </c>
      <c r="I211" s="59">
        <v>61.3</v>
      </c>
      <c r="J211" s="21">
        <v>83.2</v>
      </c>
      <c r="K211" s="132"/>
    </row>
    <row r="212" spans="1:11" x14ac:dyDescent="0.25">
      <c r="C212" s="17" t="s">
        <v>5</v>
      </c>
      <c r="D212" s="18"/>
      <c r="E212" s="107"/>
      <c r="F212" s="20"/>
      <c r="G212" s="73">
        <f>SUM(G210*G211)</f>
        <v>1357.0821500000002</v>
      </c>
      <c r="H212" s="74">
        <f>SUM(H210*H211)</f>
        <v>1331.2</v>
      </c>
      <c r="I212" s="21">
        <f>SUM(I210*I211)</f>
        <v>1893.557</v>
      </c>
      <c r="J212" s="21">
        <f>SUM(J210*J211)</f>
        <v>2137.4080000000004</v>
      </c>
      <c r="K212" s="132"/>
    </row>
    <row r="213" spans="1:11" ht="15.75" thickBot="1" x14ac:dyDescent="0.3">
      <c r="C213" s="36" t="s">
        <v>6</v>
      </c>
      <c r="D213" s="37"/>
      <c r="E213" s="111"/>
      <c r="F213" s="39"/>
      <c r="G213" s="75">
        <f>SUM(G212*0.1)</f>
        <v>135.70821500000002</v>
      </c>
      <c r="H213" s="76">
        <f>SUM(H212*0.1)</f>
        <v>133.12</v>
      </c>
      <c r="I213" s="43">
        <f>SUM(I212*0.1)</f>
        <v>189.35570000000001</v>
      </c>
      <c r="J213" s="43">
        <f>SUM(J212*0.1)</f>
        <v>213.74080000000004</v>
      </c>
      <c r="K213" s="132"/>
    </row>
    <row r="214" spans="1:11" ht="16.5" thickTop="1" thickBot="1" x14ac:dyDescent="0.3">
      <c r="C214" s="23" t="s">
        <v>7</v>
      </c>
      <c r="D214" s="35"/>
      <c r="E214" s="24"/>
      <c r="F214" s="24"/>
      <c r="G214" s="69"/>
      <c r="H214" s="42"/>
      <c r="I214" s="42"/>
      <c r="J214" s="28">
        <f>SUM(G212:K213)</f>
        <v>7391.1718650000003</v>
      </c>
      <c r="K214" s="133"/>
    </row>
    <row r="215" spans="1:11" x14ac:dyDescent="0.25">
      <c r="C215" s="215" t="s">
        <v>29</v>
      </c>
      <c r="D215" s="215"/>
      <c r="E215" s="215"/>
      <c r="F215" s="215"/>
      <c r="G215" s="215"/>
      <c r="H215" s="215"/>
      <c r="I215" s="215"/>
      <c r="J215" s="215"/>
    </row>
    <row r="218" spans="1:11" ht="15.75" thickBot="1" x14ac:dyDescent="0.3">
      <c r="C218" s="9" t="s">
        <v>33</v>
      </c>
      <c r="D218" s="10"/>
      <c r="E218" s="11"/>
      <c r="F218" s="11"/>
      <c r="G218" s="10"/>
      <c r="H218" s="11"/>
      <c r="I218" s="11"/>
      <c r="J218" s="27"/>
    </row>
    <row r="219" spans="1:11" x14ac:dyDescent="0.25">
      <c r="A219" s="1" t="s">
        <v>62</v>
      </c>
      <c r="C219" s="206" t="s">
        <v>1</v>
      </c>
      <c r="D219" s="208" t="s">
        <v>2</v>
      </c>
      <c r="E219" s="208" t="s">
        <v>61</v>
      </c>
      <c r="F219" s="208" t="s">
        <v>0</v>
      </c>
      <c r="G219" s="210" t="s">
        <v>8</v>
      </c>
      <c r="H219" s="213"/>
      <c r="I219" s="213"/>
      <c r="J219" s="213"/>
      <c r="K219" s="214"/>
    </row>
    <row r="220" spans="1:11" ht="15.75" thickBot="1" x14ac:dyDescent="0.3">
      <c r="C220" s="207"/>
      <c r="D220" s="209"/>
      <c r="E220" s="209"/>
      <c r="F220" s="209"/>
      <c r="G220" s="44" t="s">
        <v>13</v>
      </c>
      <c r="H220" s="2" t="s">
        <v>14</v>
      </c>
      <c r="I220" s="6" t="s">
        <v>10</v>
      </c>
      <c r="J220" s="6" t="s">
        <v>12</v>
      </c>
      <c r="K220" s="3" t="s">
        <v>15</v>
      </c>
    </row>
    <row r="221" spans="1:11" x14ac:dyDescent="0.25">
      <c r="C221" s="101">
        <v>1</v>
      </c>
      <c r="D221" s="99" t="s">
        <v>13</v>
      </c>
      <c r="E221" s="99">
        <v>6709.5</v>
      </c>
      <c r="F221" s="99">
        <v>6</v>
      </c>
      <c r="G221" s="71">
        <f>SUM(E221*F221*0.001)</f>
        <v>40.256999999999998</v>
      </c>
      <c r="H221" s="72"/>
      <c r="I221" s="58"/>
      <c r="J221" s="58"/>
      <c r="K221" s="72"/>
    </row>
    <row r="222" spans="1:11" x14ac:dyDescent="0.25">
      <c r="C222" s="34">
        <v>2</v>
      </c>
      <c r="D222" s="100" t="s">
        <v>14</v>
      </c>
      <c r="E222" s="100">
        <v>5200</v>
      </c>
      <c r="F222" s="100">
        <v>5</v>
      </c>
      <c r="G222" s="73"/>
      <c r="H222" s="74">
        <f>SUM(E222*F222*0.001)</f>
        <v>26</v>
      </c>
      <c r="I222" s="59"/>
      <c r="J222" s="59"/>
      <c r="K222" s="74"/>
    </row>
    <row r="223" spans="1:11" x14ac:dyDescent="0.25">
      <c r="C223" s="34">
        <v>3</v>
      </c>
      <c r="D223" s="216" t="s">
        <v>10</v>
      </c>
      <c r="E223" s="100">
        <v>4340</v>
      </c>
      <c r="F223" s="100">
        <v>1</v>
      </c>
      <c r="G223" s="73"/>
      <c r="H223" s="74"/>
      <c r="I223" s="59">
        <f>SUM(E223*F223*0.001)</f>
        <v>4.34</v>
      </c>
      <c r="J223" s="59"/>
      <c r="K223" s="74"/>
    </row>
    <row r="224" spans="1:11" x14ac:dyDescent="0.25">
      <c r="C224" s="34">
        <v>4</v>
      </c>
      <c r="D224" s="216"/>
      <c r="E224" s="100">
        <v>4240</v>
      </c>
      <c r="F224" s="100">
        <v>5</v>
      </c>
      <c r="G224" s="73"/>
      <c r="H224" s="74"/>
      <c r="I224" s="59">
        <f>SUM(E224*F224*0.001)</f>
        <v>21.2</v>
      </c>
      <c r="J224" s="59"/>
      <c r="K224" s="74"/>
    </row>
    <row r="225" spans="1:11" x14ac:dyDescent="0.25">
      <c r="C225" s="34">
        <v>5</v>
      </c>
      <c r="D225" s="216"/>
      <c r="E225" s="100">
        <v>5200</v>
      </c>
      <c r="F225" s="100">
        <v>1</v>
      </c>
      <c r="G225" s="73"/>
      <c r="H225" s="74"/>
      <c r="I225" s="59">
        <f>SUM(E225*F225*0.001)</f>
        <v>5.2</v>
      </c>
      <c r="J225" s="59"/>
      <c r="K225" s="74"/>
    </row>
    <row r="226" spans="1:11" x14ac:dyDescent="0.25">
      <c r="C226" s="34">
        <v>6</v>
      </c>
      <c r="D226" s="217" t="s">
        <v>12</v>
      </c>
      <c r="E226" s="100">
        <v>4240</v>
      </c>
      <c r="F226" s="100">
        <v>4</v>
      </c>
      <c r="G226" s="73"/>
      <c r="H226" s="74"/>
      <c r="I226" s="59"/>
      <c r="J226" s="59">
        <f>SUM(E226*F226*0.001)</f>
        <v>16.96</v>
      </c>
      <c r="K226" s="74"/>
    </row>
    <row r="227" spans="1:11" x14ac:dyDescent="0.25">
      <c r="C227" s="4">
        <v>7</v>
      </c>
      <c r="D227" s="218"/>
      <c r="E227" s="100">
        <v>4340</v>
      </c>
      <c r="F227" s="100">
        <v>1</v>
      </c>
      <c r="G227" s="73"/>
      <c r="H227" s="74"/>
      <c r="I227" s="59"/>
      <c r="J227" s="59">
        <f t="shared" ref="J227:J228" si="14">SUM(E227*F227*0.001)</f>
        <v>4.34</v>
      </c>
      <c r="K227" s="74"/>
    </row>
    <row r="228" spans="1:11" x14ac:dyDescent="0.25">
      <c r="C228" s="4">
        <v>8</v>
      </c>
      <c r="D228" s="219"/>
      <c r="E228" s="100">
        <v>4370</v>
      </c>
      <c r="F228" s="100">
        <v>1</v>
      </c>
      <c r="G228" s="73"/>
      <c r="H228" s="74"/>
      <c r="I228" s="59"/>
      <c r="J228" s="59">
        <f t="shared" si="14"/>
        <v>4.37</v>
      </c>
      <c r="K228" s="74"/>
    </row>
    <row r="229" spans="1:11" ht="15.75" thickBot="1" x14ac:dyDescent="0.3">
      <c r="C229" s="2">
        <v>9</v>
      </c>
      <c r="D229" s="2" t="s">
        <v>15</v>
      </c>
      <c r="E229" s="2">
        <v>6080</v>
      </c>
      <c r="F229" s="2">
        <v>1</v>
      </c>
      <c r="G229" s="75"/>
      <c r="H229" s="76"/>
      <c r="I229" s="68"/>
      <c r="J229" s="68"/>
      <c r="K229" s="76">
        <f>SUM(E229*F229*0.001)</f>
        <v>6.08</v>
      </c>
    </row>
    <row r="230" spans="1:11" x14ac:dyDescent="0.25">
      <c r="C230" s="29" t="s">
        <v>3</v>
      </c>
      <c r="D230" s="30"/>
      <c r="E230" s="112"/>
      <c r="F230" s="32"/>
      <c r="G230" s="71">
        <f>SUM(G221:G229)</f>
        <v>40.256999999999998</v>
      </c>
      <c r="H230" s="72">
        <f>SUM(H221:H229)</f>
        <v>26</v>
      </c>
      <c r="I230" s="58">
        <f>SUM(I221:I229)</f>
        <v>30.74</v>
      </c>
      <c r="J230" s="16">
        <f>SUM(J221:J229)</f>
        <v>25.67</v>
      </c>
      <c r="K230" s="72">
        <f>SUM(K221:K229)</f>
        <v>6.08</v>
      </c>
    </row>
    <row r="231" spans="1:11" x14ac:dyDescent="0.25">
      <c r="C231" s="17" t="s">
        <v>4</v>
      </c>
      <c r="D231" s="18"/>
      <c r="E231" s="107"/>
      <c r="F231" s="20"/>
      <c r="G231" s="73">
        <v>33.700000000000003</v>
      </c>
      <c r="H231" s="74">
        <v>51.2</v>
      </c>
      <c r="I231" s="59">
        <v>61.3</v>
      </c>
      <c r="J231" s="21">
        <v>83.2</v>
      </c>
      <c r="K231" s="74">
        <v>93</v>
      </c>
    </row>
    <row r="232" spans="1:11" x14ac:dyDescent="0.25">
      <c r="C232" s="17" t="s">
        <v>5</v>
      </c>
      <c r="D232" s="18"/>
      <c r="E232" s="107"/>
      <c r="F232" s="20"/>
      <c r="G232" s="73">
        <f>SUM(G230*G231)</f>
        <v>1356.6609000000001</v>
      </c>
      <c r="H232" s="74">
        <f>SUM(H230*H231)</f>
        <v>1331.2</v>
      </c>
      <c r="I232" s="21">
        <f>SUM(I230*I231)</f>
        <v>1884.3619999999999</v>
      </c>
      <c r="J232" s="21">
        <f>SUM(J230*J231)</f>
        <v>2135.7440000000001</v>
      </c>
      <c r="K232" s="74">
        <f>SUM(K230*K231)</f>
        <v>565.44000000000005</v>
      </c>
    </row>
    <row r="233" spans="1:11" ht="15.75" thickBot="1" x14ac:dyDescent="0.3">
      <c r="C233" s="36" t="s">
        <v>6</v>
      </c>
      <c r="D233" s="37"/>
      <c r="E233" s="111"/>
      <c r="F233" s="39"/>
      <c r="G233" s="75">
        <f>SUM(G232*0.1)</f>
        <v>135.66609000000003</v>
      </c>
      <c r="H233" s="76">
        <f>SUM(H232*0.1)</f>
        <v>133.12</v>
      </c>
      <c r="I233" s="43">
        <f>SUM(I232*0.1)</f>
        <v>188.43619999999999</v>
      </c>
      <c r="J233" s="43">
        <f>SUM(J232*0.1)</f>
        <v>213.57440000000003</v>
      </c>
      <c r="K233" s="79">
        <f>SUM(K232*0.1)</f>
        <v>56.544000000000011</v>
      </c>
    </row>
    <row r="234" spans="1:11" ht="16.5" thickTop="1" thickBot="1" x14ac:dyDescent="0.3">
      <c r="C234" s="23" t="s">
        <v>7</v>
      </c>
      <c r="D234" s="35"/>
      <c r="E234" s="24"/>
      <c r="F234" s="24"/>
      <c r="G234" s="69"/>
      <c r="H234" s="42"/>
      <c r="I234" s="42"/>
      <c r="J234" s="49"/>
      <c r="K234" s="28">
        <f>SUM(I232:J233)</f>
        <v>4422.1166000000003</v>
      </c>
    </row>
    <row r="235" spans="1:11" x14ac:dyDescent="0.25">
      <c r="C235" s="215" t="s">
        <v>34</v>
      </c>
      <c r="D235" s="215"/>
      <c r="E235" s="215"/>
      <c r="F235" s="215"/>
      <c r="G235" s="215"/>
      <c r="H235" s="215"/>
      <c r="I235" s="215"/>
      <c r="J235" s="215"/>
      <c r="K235" s="215"/>
    </row>
    <row r="237" spans="1:11" ht="15.75" thickBot="1" x14ac:dyDescent="0.3"/>
    <row r="238" spans="1:11" ht="15.75" thickBot="1" x14ac:dyDescent="0.3">
      <c r="A238" s="242" t="s">
        <v>49</v>
      </c>
      <c r="C238" s="9" t="s">
        <v>25</v>
      </c>
      <c r="D238" s="10"/>
      <c r="E238" s="11"/>
      <c r="F238" s="11"/>
      <c r="G238" s="10"/>
      <c r="H238" s="11"/>
      <c r="I238" s="11"/>
      <c r="J238" s="27"/>
    </row>
    <row r="239" spans="1:11" ht="15" customHeight="1" x14ac:dyDescent="0.25">
      <c r="A239" s="243"/>
      <c r="C239" s="206" t="s">
        <v>1</v>
      </c>
      <c r="D239" s="208" t="s">
        <v>2</v>
      </c>
      <c r="E239" s="208" t="s">
        <v>61</v>
      </c>
      <c r="F239" s="208" t="s">
        <v>0</v>
      </c>
      <c r="G239" s="210" t="s">
        <v>8</v>
      </c>
      <c r="H239" s="213"/>
      <c r="I239" s="213"/>
      <c r="J239" s="214"/>
      <c r="K239" s="134"/>
    </row>
    <row r="240" spans="1:11" ht="15.75" thickBot="1" x14ac:dyDescent="0.3">
      <c r="A240" s="243"/>
      <c r="C240" s="207"/>
      <c r="D240" s="209"/>
      <c r="E240" s="209"/>
      <c r="F240" s="209"/>
      <c r="G240" s="44" t="s">
        <v>26</v>
      </c>
      <c r="H240" s="2" t="s">
        <v>9</v>
      </c>
      <c r="I240" s="6" t="s">
        <v>10</v>
      </c>
      <c r="J240" s="97" t="s">
        <v>12</v>
      </c>
      <c r="K240" s="40"/>
    </row>
    <row r="241" spans="1:13" x14ac:dyDescent="0.25">
      <c r="A241" s="243"/>
      <c r="C241" s="120">
        <v>1</v>
      </c>
      <c r="D241" s="220" t="s">
        <v>26</v>
      </c>
      <c r="E241" s="121">
        <v>3850</v>
      </c>
      <c r="F241" s="121">
        <v>14</v>
      </c>
      <c r="G241" s="71">
        <f>SUM(E241*F241*0.001)</f>
        <v>53.9</v>
      </c>
      <c r="H241" s="72"/>
      <c r="I241" s="58"/>
      <c r="J241" s="126"/>
      <c r="K241" s="132"/>
    </row>
    <row r="242" spans="1:13" x14ac:dyDescent="0.25">
      <c r="A242" s="243"/>
      <c r="C242" s="34">
        <v>2</v>
      </c>
      <c r="D242" s="219"/>
      <c r="E242" s="122">
        <v>6470.1</v>
      </c>
      <c r="F242" s="122">
        <v>7</v>
      </c>
      <c r="G242" s="73">
        <f>SUM(E242*F242*0.001)</f>
        <v>45.290700000000008</v>
      </c>
      <c r="H242" s="74"/>
      <c r="I242" s="59"/>
      <c r="J242" s="127"/>
      <c r="K242" s="132"/>
    </row>
    <row r="243" spans="1:13" x14ac:dyDescent="0.25">
      <c r="A243" s="243"/>
      <c r="C243" s="34">
        <v>3</v>
      </c>
      <c r="D243" s="122" t="s">
        <v>9</v>
      </c>
      <c r="E243" s="122">
        <v>5685.95</v>
      </c>
      <c r="F243" s="122">
        <v>2</v>
      </c>
      <c r="G243" s="73"/>
      <c r="H243" s="74">
        <f>SUM(E243*F243*0.001)</f>
        <v>11.3719</v>
      </c>
      <c r="I243" s="59"/>
      <c r="J243" s="127"/>
      <c r="K243" s="132"/>
    </row>
    <row r="244" spans="1:13" x14ac:dyDescent="0.25">
      <c r="A244" s="243"/>
      <c r="C244" s="34">
        <v>4</v>
      </c>
      <c r="D244" s="122" t="s">
        <v>10</v>
      </c>
      <c r="E244" s="122">
        <v>2300</v>
      </c>
      <c r="F244" s="122">
        <v>2</v>
      </c>
      <c r="G244" s="73"/>
      <c r="H244" s="74"/>
      <c r="I244" s="59">
        <f>SUM(E244*F244*0.001)</f>
        <v>4.6000000000000005</v>
      </c>
      <c r="J244" s="127"/>
      <c r="K244" s="132"/>
    </row>
    <row r="245" spans="1:13" ht="15.75" thickBot="1" x14ac:dyDescent="0.3">
      <c r="A245" s="243"/>
      <c r="C245" s="125">
        <v>5</v>
      </c>
      <c r="D245" s="124" t="s">
        <v>12</v>
      </c>
      <c r="E245" s="124">
        <v>2300</v>
      </c>
      <c r="F245" s="124">
        <v>2</v>
      </c>
      <c r="G245" s="75"/>
      <c r="H245" s="76"/>
      <c r="I245" s="68"/>
      <c r="J245" s="128">
        <f>SUM(E245*F245*0.001)</f>
        <v>4.6000000000000005</v>
      </c>
      <c r="K245" s="132"/>
    </row>
    <row r="246" spans="1:13" x14ac:dyDescent="0.25">
      <c r="A246" s="243"/>
      <c r="C246" s="29" t="s">
        <v>3</v>
      </c>
      <c r="D246" s="30"/>
      <c r="E246" s="123"/>
      <c r="F246" s="32"/>
      <c r="G246" s="77">
        <f>SUM(G241:G245)</f>
        <v>99.190700000000007</v>
      </c>
      <c r="H246" s="78">
        <f>SUM(H241:H245)</f>
        <v>11.3719</v>
      </c>
      <c r="I246" s="57">
        <f>SUM(I241:I245)</f>
        <v>4.6000000000000005</v>
      </c>
      <c r="J246" s="129">
        <f>SUM(J241:J245)</f>
        <v>4.6000000000000005</v>
      </c>
      <c r="K246" s="132"/>
    </row>
    <row r="247" spans="1:13" x14ac:dyDescent="0.25">
      <c r="A247" s="243"/>
      <c r="C247" s="17" t="s">
        <v>4</v>
      </c>
      <c r="D247" s="18"/>
      <c r="E247" s="118"/>
      <c r="F247" s="20"/>
      <c r="G247" s="73">
        <v>26.7</v>
      </c>
      <c r="H247" s="74">
        <v>42.6</v>
      </c>
      <c r="I247" s="59">
        <v>61.3</v>
      </c>
      <c r="J247" s="130">
        <v>83.2</v>
      </c>
      <c r="K247" s="132"/>
    </row>
    <row r="248" spans="1:13" x14ac:dyDescent="0.25">
      <c r="A248" s="243"/>
      <c r="C248" s="17" t="s">
        <v>5</v>
      </c>
      <c r="D248" s="18"/>
      <c r="E248" s="118"/>
      <c r="F248" s="20"/>
      <c r="G248" s="73">
        <f>SUM(G246*G247)</f>
        <v>2648.3916899999999</v>
      </c>
      <c r="H248" s="74">
        <f>SUM(H246*H247)</f>
        <v>484.44294000000002</v>
      </c>
      <c r="I248" s="21">
        <f>SUM(I246*I247)</f>
        <v>281.98</v>
      </c>
      <c r="J248" s="130">
        <f>SUM(J246*J247)</f>
        <v>382.72000000000008</v>
      </c>
      <c r="K248" s="132"/>
    </row>
    <row r="249" spans="1:13" ht="15.75" thickBot="1" x14ac:dyDescent="0.3">
      <c r="A249" s="243"/>
      <c r="C249" s="36" t="s">
        <v>6</v>
      </c>
      <c r="D249" s="37"/>
      <c r="E249" s="119"/>
      <c r="F249" s="39"/>
      <c r="G249" s="75">
        <f>SUM(G248*0.1)</f>
        <v>264.83916900000003</v>
      </c>
      <c r="H249" s="76">
        <f>SUM(H248*0.1)</f>
        <v>48.444294000000006</v>
      </c>
      <c r="I249" s="43">
        <f>SUM(I248*0.1)</f>
        <v>28.198000000000004</v>
      </c>
      <c r="J249" s="131">
        <f>SUM(J248*0.1)</f>
        <v>38.272000000000013</v>
      </c>
      <c r="K249" s="132"/>
    </row>
    <row r="250" spans="1:13" ht="16.5" thickTop="1" thickBot="1" x14ac:dyDescent="0.3">
      <c r="A250" s="244"/>
      <c r="C250" s="23" t="s">
        <v>7</v>
      </c>
      <c r="D250" s="35"/>
      <c r="E250" s="24"/>
      <c r="F250" s="24"/>
      <c r="G250" s="69"/>
      <c r="H250" s="42"/>
      <c r="I250" s="42"/>
      <c r="J250" s="28">
        <f>SUM(G248:J249)</f>
        <v>4177.2880930000001</v>
      </c>
      <c r="K250" s="133"/>
    </row>
    <row r="251" spans="1:13" x14ac:dyDescent="0.25">
      <c r="A251" s="180"/>
    </row>
    <row r="252" spans="1:13" x14ac:dyDescent="0.25">
      <c r="A252" s="180"/>
      <c r="M252" s="1" t="s">
        <v>28</v>
      </c>
    </row>
    <row r="253" spans="1:13" ht="15.75" thickBot="1" x14ac:dyDescent="0.3"/>
    <row r="254" spans="1:13" ht="15.75" thickBot="1" x14ac:dyDescent="0.3">
      <c r="A254" s="242" t="s">
        <v>49</v>
      </c>
      <c r="C254" s="9" t="s">
        <v>27</v>
      </c>
      <c r="D254" s="10"/>
      <c r="E254" s="11"/>
      <c r="F254" s="11"/>
      <c r="G254" s="10"/>
      <c r="H254" s="11"/>
      <c r="I254" s="11"/>
      <c r="J254" s="27"/>
    </row>
    <row r="255" spans="1:13" x14ac:dyDescent="0.25">
      <c r="A255" s="243"/>
      <c r="C255" s="206" t="s">
        <v>1</v>
      </c>
      <c r="D255" s="208" t="s">
        <v>2</v>
      </c>
      <c r="E255" s="208" t="s">
        <v>61</v>
      </c>
      <c r="F255" s="208" t="s">
        <v>0</v>
      </c>
      <c r="G255" s="210" t="s">
        <v>8</v>
      </c>
      <c r="H255" s="213"/>
      <c r="I255" s="213"/>
      <c r="J255" s="214"/>
    </row>
    <row r="256" spans="1:13" ht="15.75" thickBot="1" x14ac:dyDescent="0.3">
      <c r="A256" s="243"/>
      <c r="C256" s="207"/>
      <c r="D256" s="209"/>
      <c r="E256" s="209"/>
      <c r="F256" s="209"/>
      <c r="G256" s="44" t="s">
        <v>26</v>
      </c>
      <c r="H256" s="2" t="s">
        <v>9</v>
      </c>
      <c r="I256" s="6" t="s">
        <v>10</v>
      </c>
      <c r="J256" s="97" t="s">
        <v>12</v>
      </c>
    </row>
    <row r="257" spans="1:11" x14ac:dyDescent="0.25">
      <c r="A257" s="243"/>
      <c r="C257" s="120">
        <v>1</v>
      </c>
      <c r="D257" s="220" t="s">
        <v>26</v>
      </c>
      <c r="E257" s="121">
        <v>3850</v>
      </c>
      <c r="F257" s="121">
        <v>14</v>
      </c>
      <c r="G257" s="71">
        <f>SUM(E257*F257*0.001)</f>
        <v>53.9</v>
      </c>
      <c r="H257" s="72"/>
      <c r="I257" s="58"/>
      <c r="J257" s="58"/>
    </row>
    <row r="258" spans="1:11" x14ac:dyDescent="0.25">
      <c r="A258" s="243"/>
      <c r="C258" s="34">
        <v>2</v>
      </c>
      <c r="D258" s="219"/>
      <c r="E258" s="122">
        <v>6470.1</v>
      </c>
      <c r="F258" s="122">
        <v>7</v>
      </c>
      <c r="G258" s="73">
        <f>SUM(E258*F258*0.001)</f>
        <v>45.290700000000008</v>
      </c>
      <c r="H258" s="74"/>
      <c r="I258" s="59"/>
      <c r="J258" s="59"/>
    </row>
    <row r="259" spans="1:11" x14ac:dyDescent="0.25">
      <c r="A259" s="243"/>
      <c r="C259" s="34">
        <v>3</v>
      </c>
      <c r="D259" s="122" t="s">
        <v>9</v>
      </c>
      <c r="E259" s="122">
        <v>5685.95</v>
      </c>
      <c r="F259" s="122">
        <v>2</v>
      </c>
      <c r="G259" s="73"/>
      <c r="H259" s="74">
        <f>SUM(E259*F259*0.001)</f>
        <v>11.3719</v>
      </c>
      <c r="I259" s="59"/>
      <c r="J259" s="59"/>
    </row>
    <row r="260" spans="1:11" x14ac:dyDescent="0.25">
      <c r="A260" s="243"/>
      <c r="C260" s="34">
        <v>4</v>
      </c>
      <c r="D260" s="122" t="s">
        <v>10</v>
      </c>
      <c r="E260" s="122">
        <v>2300</v>
      </c>
      <c r="F260" s="122">
        <v>2</v>
      </c>
      <c r="G260" s="73"/>
      <c r="H260" s="74"/>
      <c r="I260" s="59">
        <f>SUM(E260*F260*0.001)</f>
        <v>4.6000000000000005</v>
      </c>
      <c r="J260" s="59"/>
    </row>
    <row r="261" spans="1:11" ht="15.75" thickBot="1" x14ac:dyDescent="0.3">
      <c r="A261" s="243"/>
      <c r="C261" s="125">
        <v>5</v>
      </c>
      <c r="D261" s="124" t="s">
        <v>12</v>
      </c>
      <c r="E261" s="124">
        <v>2300</v>
      </c>
      <c r="F261" s="124">
        <v>2</v>
      </c>
      <c r="G261" s="75"/>
      <c r="H261" s="76"/>
      <c r="I261" s="68"/>
      <c r="J261" s="135">
        <f>SUM(E261*F261*0.001)</f>
        <v>4.6000000000000005</v>
      </c>
    </row>
    <row r="262" spans="1:11" x14ac:dyDescent="0.25">
      <c r="A262" s="243"/>
      <c r="C262" s="29" t="s">
        <v>3</v>
      </c>
      <c r="D262" s="30"/>
      <c r="E262" s="123"/>
      <c r="F262" s="32"/>
      <c r="G262" s="77">
        <f>SUM(G257:G261)</f>
        <v>99.190700000000007</v>
      </c>
      <c r="H262" s="78">
        <f>SUM(H257:H261)</f>
        <v>11.3719</v>
      </c>
      <c r="I262" s="57">
        <f>SUM(I257:I261)</f>
        <v>4.6000000000000005</v>
      </c>
      <c r="J262" s="16">
        <f>SUM(J257:J261)</f>
        <v>4.6000000000000005</v>
      </c>
    </row>
    <row r="263" spans="1:11" x14ac:dyDescent="0.25">
      <c r="A263" s="243"/>
      <c r="C263" s="17" t="s">
        <v>4</v>
      </c>
      <c r="D263" s="18"/>
      <c r="E263" s="118"/>
      <c r="F263" s="20"/>
      <c r="G263" s="73">
        <v>26.7</v>
      </c>
      <c r="H263" s="74">
        <v>42.6</v>
      </c>
      <c r="I263" s="59">
        <v>61.3</v>
      </c>
      <c r="J263" s="21">
        <v>83.2</v>
      </c>
    </row>
    <row r="264" spans="1:11" x14ac:dyDescent="0.25">
      <c r="A264" s="243"/>
      <c r="C264" s="17" t="s">
        <v>5</v>
      </c>
      <c r="D264" s="18"/>
      <c r="E264" s="118"/>
      <c r="F264" s="20"/>
      <c r="G264" s="73">
        <f>SUM(G262*G263)</f>
        <v>2648.3916899999999</v>
      </c>
      <c r="H264" s="74">
        <f>SUM(H262*H263)</f>
        <v>484.44294000000002</v>
      </c>
      <c r="I264" s="21">
        <f>SUM(I262*I263)</f>
        <v>281.98</v>
      </c>
      <c r="J264" s="21">
        <f>SUM(J262*J263)</f>
        <v>382.72000000000008</v>
      </c>
    </row>
    <row r="265" spans="1:11" ht="15.75" thickBot="1" x14ac:dyDescent="0.3">
      <c r="A265" s="243"/>
      <c r="C265" s="36" t="s">
        <v>6</v>
      </c>
      <c r="D265" s="37"/>
      <c r="E265" s="119"/>
      <c r="F265" s="39"/>
      <c r="G265" s="75">
        <f>SUM(G264*0.1)</f>
        <v>264.83916900000003</v>
      </c>
      <c r="H265" s="76">
        <f>SUM(H264*0.1)</f>
        <v>48.444294000000006</v>
      </c>
      <c r="I265" s="43">
        <f>SUM(I264*0.1)</f>
        <v>28.198000000000004</v>
      </c>
      <c r="J265" s="50">
        <f>SUM(J264*0.1)</f>
        <v>38.272000000000013</v>
      </c>
    </row>
    <row r="266" spans="1:11" ht="16.5" thickTop="1" thickBot="1" x14ac:dyDescent="0.3">
      <c r="A266" s="244"/>
      <c r="C266" s="23" t="s">
        <v>7</v>
      </c>
      <c r="D266" s="35"/>
      <c r="E266" s="24"/>
      <c r="F266" s="24"/>
      <c r="G266" s="69"/>
      <c r="H266" s="42"/>
      <c r="I266" s="42"/>
      <c r="J266" s="28">
        <f>SUM(G264:J265)</f>
        <v>4177.2880930000001</v>
      </c>
    </row>
    <row r="270" spans="1:11" ht="15.75" thickBot="1" x14ac:dyDescent="0.3">
      <c r="C270" s="9" t="s">
        <v>44</v>
      </c>
      <c r="D270" s="10"/>
      <c r="E270" s="11"/>
      <c r="F270" s="11"/>
      <c r="G270" s="10"/>
      <c r="H270" s="11"/>
      <c r="I270" s="11"/>
      <c r="J270" s="27"/>
    </row>
    <row r="271" spans="1:11" x14ac:dyDescent="0.25">
      <c r="A271" s="1" t="s">
        <v>62</v>
      </c>
      <c r="C271" s="206" t="s">
        <v>1</v>
      </c>
      <c r="D271" s="208" t="s">
        <v>2</v>
      </c>
      <c r="E271" s="208" t="s">
        <v>61</v>
      </c>
      <c r="F271" s="208" t="s">
        <v>0</v>
      </c>
      <c r="G271" s="210" t="s">
        <v>8</v>
      </c>
      <c r="H271" s="213"/>
      <c r="I271" s="213"/>
      <c r="J271" s="213"/>
      <c r="K271" s="214"/>
    </row>
    <row r="272" spans="1:11" ht="15.75" thickBot="1" x14ac:dyDescent="0.3">
      <c r="C272" s="207"/>
      <c r="D272" s="209"/>
      <c r="E272" s="209"/>
      <c r="F272" s="209"/>
      <c r="G272" s="44" t="s">
        <v>13</v>
      </c>
      <c r="H272" s="2" t="s">
        <v>14</v>
      </c>
      <c r="I272" s="6" t="s">
        <v>10</v>
      </c>
      <c r="J272" s="6" t="s">
        <v>12</v>
      </c>
      <c r="K272" s="3" t="s">
        <v>15</v>
      </c>
    </row>
    <row r="273" spans="3:11" x14ac:dyDescent="0.25">
      <c r="C273" s="141">
        <v>1</v>
      </c>
      <c r="D273" s="208" t="s">
        <v>13</v>
      </c>
      <c r="E273" s="136">
        <v>6709.5</v>
      </c>
      <c r="F273" s="136">
        <v>5</v>
      </c>
      <c r="G273" s="71">
        <f>SUM(E273*F273*0.001)</f>
        <v>33.547499999999999</v>
      </c>
      <c r="H273" s="72"/>
      <c r="I273" s="58"/>
      <c r="J273" s="58"/>
      <c r="K273" s="72"/>
    </row>
    <row r="274" spans="3:11" x14ac:dyDescent="0.25">
      <c r="C274" s="34">
        <v>2</v>
      </c>
      <c r="D274" s="216"/>
      <c r="E274" s="139">
        <v>6722</v>
      </c>
      <c r="F274" s="139">
        <v>1</v>
      </c>
      <c r="G274" s="73">
        <f>SUM(E274*F274*0.001)</f>
        <v>6.7220000000000004</v>
      </c>
      <c r="H274" s="74"/>
      <c r="I274" s="59"/>
      <c r="J274" s="59"/>
      <c r="K274" s="74"/>
    </row>
    <row r="275" spans="3:11" x14ac:dyDescent="0.25">
      <c r="C275" s="4">
        <v>3</v>
      </c>
      <c r="D275" s="139" t="s">
        <v>14</v>
      </c>
      <c r="E275" s="139">
        <v>5200</v>
      </c>
      <c r="F275" s="139">
        <v>5</v>
      </c>
      <c r="G275" s="73"/>
      <c r="H275" s="74">
        <f>SUM(E275*F275*0.001)</f>
        <v>26</v>
      </c>
      <c r="I275" s="59"/>
      <c r="J275" s="59"/>
      <c r="K275" s="74"/>
    </row>
    <row r="276" spans="3:11" x14ac:dyDescent="0.25">
      <c r="C276" s="34">
        <v>4</v>
      </c>
      <c r="D276" s="216" t="s">
        <v>10</v>
      </c>
      <c r="E276" s="139">
        <v>4340</v>
      </c>
      <c r="F276" s="139">
        <v>1</v>
      </c>
      <c r="G276" s="73"/>
      <c r="H276" s="74"/>
      <c r="I276" s="59">
        <f>SUM(E276*F276*0.001)</f>
        <v>4.34</v>
      </c>
      <c r="J276" s="59"/>
      <c r="K276" s="74"/>
    </row>
    <row r="277" spans="3:11" x14ac:dyDescent="0.25">
      <c r="C277" s="4">
        <v>5</v>
      </c>
      <c r="D277" s="216"/>
      <c r="E277" s="139">
        <v>4240</v>
      </c>
      <c r="F277" s="139">
        <v>4</v>
      </c>
      <c r="G277" s="73"/>
      <c r="H277" s="74"/>
      <c r="I277" s="59">
        <f>SUM(E277*F277*0.001)</f>
        <v>16.96</v>
      </c>
      <c r="J277" s="59"/>
      <c r="K277" s="74"/>
    </row>
    <row r="278" spans="3:11" x14ac:dyDescent="0.25">
      <c r="C278" s="34">
        <v>6</v>
      </c>
      <c r="D278" s="216"/>
      <c r="E278" s="139">
        <v>4390</v>
      </c>
      <c r="F278" s="139">
        <v>1</v>
      </c>
      <c r="G278" s="73"/>
      <c r="H278" s="74"/>
      <c r="I278" s="59">
        <f>SUM(E278*F278*0.001)</f>
        <v>4.3899999999999997</v>
      </c>
      <c r="J278" s="59"/>
      <c r="K278" s="74"/>
    </row>
    <row r="279" spans="3:11" x14ac:dyDescent="0.25">
      <c r="C279" s="34">
        <v>7</v>
      </c>
      <c r="D279" s="216"/>
      <c r="E279" s="139">
        <v>5200</v>
      </c>
      <c r="F279" s="139">
        <v>1</v>
      </c>
      <c r="G279" s="73"/>
      <c r="H279" s="74"/>
      <c r="I279" s="59">
        <f>SUM(E279*F279*0.001)</f>
        <v>5.2</v>
      </c>
      <c r="J279" s="59"/>
      <c r="K279" s="74"/>
    </row>
    <row r="280" spans="3:11" x14ac:dyDescent="0.25">
      <c r="C280" s="4">
        <v>8</v>
      </c>
      <c r="D280" s="216" t="s">
        <v>12</v>
      </c>
      <c r="E280" s="139">
        <v>4240</v>
      </c>
      <c r="F280" s="139">
        <v>4</v>
      </c>
      <c r="G280" s="73"/>
      <c r="H280" s="74"/>
      <c r="I280" s="59"/>
      <c r="J280" s="59">
        <f>SUM(E280*F280*0.001)</f>
        <v>16.96</v>
      </c>
      <c r="K280" s="74"/>
    </row>
    <row r="281" spans="3:11" x14ac:dyDescent="0.25">
      <c r="C281" s="4">
        <v>9</v>
      </c>
      <c r="D281" s="216"/>
      <c r="E281" s="139">
        <v>4390</v>
      </c>
      <c r="F281" s="139">
        <v>1</v>
      </c>
      <c r="G281" s="73"/>
      <c r="H281" s="74"/>
      <c r="I281" s="59"/>
      <c r="J281" s="59">
        <f>SUM(E281*F281*0.001)</f>
        <v>4.3899999999999997</v>
      </c>
      <c r="K281" s="74"/>
    </row>
    <row r="282" spans="3:11" x14ac:dyDescent="0.25">
      <c r="C282" s="4">
        <v>10</v>
      </c>
      <c r="D282" s="216"/>
      <c r="E282" s="139">
        <v>4340</v>
      </c>
      <c r="F282" s="139">
        <v>1</v>
      </c>
      <c r="G282" s="73"/>
      <c r="H282" s="74"/>
      <c r="I282" s="59"/>
      <c r="J282" s="59">
        <f t="shared" ref="J282" si="15">SUM(E282*F282*0.001)</f>
        <v>4.34</v>
      </c>
      <c r="K282" s="74"/>
    </row>
    <row r="283" spans="3:11" ht="15.75" thickBot="1" x14ac:dyDescent="0.3">
      <c r="C283" s="2">
        <v>11</v>
      </c>
      <c r="D283" s="2" t="s">
        <v>15</v>
      </c>
      <c r="E283" s="2">
        <v>5200</v>
      </c>
      <c r="F283" s="2">
        <v>1</v>
      </c>
      <c r="G283" s="75"/>
      <c r="H283" s="76"/>
      <c r="I283" s="68"/>
      <c r="J283" s="68"/>
      <c r="K283" s="76">
        <f>SUM(E283*F283*0.001)</f>
        <v>5.2</v>
      </c>
    </row>
    <row r="284" spans="3:11" x14ac:dyDescent="0.25">
      <c r="C284" s="29" t="s">
        <v>3</v>
      </c>
      <c r="D284" s="30"/>
      <c r="E284" s="140"/>
      <c r="F284" s="32"/>
      <c r="G284" s="77">
        <f>SUM(G273:G283)</f>
        <v>40.269500000000001</v>
      </c>
      <c r="H284" s="78">
        <f>SUM(H273:H283)</f>
        <v>26</v>
      </c>
      <c r="I284" s="57">
        <f>SUM(I273:I283)</f>
        <v>30.89</v>
      </c>
      <c r="J284" s="33">
        <f>SUM(J273:J283)</f>
        <v>25.69</v>
      </c>
      <c r="K284" s="78">
        <f>SUM(K273:K283)</f>
        <v>5.2</v>
      </c>
    </row>
    <row r="285" spans="3:11" x14ac:dyDescent="0.25">
      <c r="C285" s="17" t="s">
        <v>4</v>
      </c>
      <c r="D285" s="18"/>
      <c r="E285" s="137"/>
      <c r="F285" s="20"/>
      <c r="G285" s="73">
        <v>33.700000000000003</v>
      </c>
      <c r="H285" s="74">
        <v>51.2</v>
      </c>
      <c r="I285" s="59">
        <v>61.3</v>
      </c>
      <c r="J285" s="21">
        <v>83.2</v>
      </c>
      <c r="K285" s="74">
        <v>93</v>
      </c>
    </row>
    <row r="286" spans="3:11" x14ac:dyDescent="0.25">
      <c r="C286" s="17" t="s">
        <v>5</v>
      </c>
      <c r="D286" s="18"/>
      <c r="E286" s="137"/>
      <c r="F286" s="20"/>
      <c r="G286" s="73">
        <f>SUM(G284*G285)</f>
        <v>1357.0821500000002</v>
      </c>
      <c r="H286" s="74">
        <f>SUM(H284*H285)</f>
        <v>1331.2</v>
      </c>
      <c r="I286" s="21">
        <f>SUM(I284*I285)</f>
        <v>1893.557</v>
      </c>
      <c r="J286" s="21">
        <f>SUM(J284*J285)</f>
        <v>2137.4080000000004</v>
      </c>
      <c r="K286" s="74">
        <f>SUM(K284*K285)</f>
        <v>483.6</v>
      </c>
    </row>
    <row r="287" spans="3:11" ht="15.75" thickBot="1" x14ac:dyDescent="0.3">
      <c r="C287" s="36" t="s">
        <v>6</v>
      </c>
      <c r="D287" s="37"/>
      <c r="E287" s="138"/>
      <c r="F287" s="39"/>
      <c r="G287" s="75">
        <f>SUM(G286*0.1)</f>
        <v>135.70821500000002</v>
      </c>
      <c r="H287" s="76">
        <f>SUM(H286*0.1)</f>
        <v>133.12</v>
      </c>
      <c r="I287" s="43">
        <f>SUM(I286*0.1)</f>
        <v>189.35570000000001</v>
      </c>
      <c r="J287" s="43">
        <f>SUM(J286*0.1)</f>
        <v>213.74080000000004</v>
      </c>
      <c r="K287" s="79">
        <f>SUM(K286*0.1)</f>
        <v>48.360000000000007</v>
      </c>
    </row>
    <row r="288" spans="3:11" ht="16.5" thickTop="1" thickBot="1" x14ac:dyDescent="0.3">
      <c r="C288" s="23" t="s">
        <v>7</v>
      </c>
      <c r="D288" s="35"/>
      <c r="E288" s="24"/>
      <c r="F288" s="24"/>
      <c r="G288" s="69"/>
      <c r="H288" s="42"/>
      <c r="I288" s="42"/>
      <c r="J288" s="49"/>
      <c r="K288" s="28">
        <f>SUM(G286:K287)</f>
        <v>7923.1318650000003</v>
      </c>
    </row>
    <row r="289" spans="1:11" x14ac:dyDescent="0.25">
      <c r="C289" s="215" t="s">
        <v>29</v>
      </c>
      <c r="D289" s="215"/>
      <c r="E289" s="215"/>
      <c r="F289" s="215"/>
      <c r="G289" s="215"/>
      <c r="H289" s="215"/>
      <c r="I289" s="215"/>
      <c r="J289" s="215"/>
      <c r="K289" s="215"/>
    </row>
    <row r="291" spans="1:11" ht="15.75" thickBot="1" x14ac:dyDescent="0.3"/>
    <row r="292" spans="1:11" ht="15.75" thickBot="1" x14ac:dyDescent="0.3">
      <c r="A292" s="242" t="s">
        <v>49</v>
      </c>
      <c r="C292" s="9" t="s">
        <v>45</v>
      </c>
      <c r="D292" s="10"/>
      <c r="E292" s="11"/>
      <c r="F292" s="11"/>
      <c r="G292" s="10"/>
      <c r="H292" s="11"/>
      <c r="I292" s="11"/>
      <c r="J292" s="27"/>
    </row>
    <row r="293" spans="1:11" x14ac:dyDescent="0.25">
      <c r="A293" s="243"/>
      <c r="C293" s="206" t="s">
        <v>1</v>
      </c>
      <c r="D293" s="208" t="s">
        <v>2</v>
      </c>
      <c r="E293" s="208" t="s">
        <v>61</v>
      </c>
      <c r="F293" s="210" t="s">
        <v>0</v>
      </c>
      <c r="G293" s="212" t="s">
        <v>47</v>
      </c>
      <c r="H293" s="213"/>
      <c r="I293" s="214"/>
      <c r="J293" s="134"/>
    </row>
    <row r="294" spans="1:11" ht="15.75" thickBot="1" x14ac:dyDescent="0.3">
      <c r="A294" s="243"/>
      <c r="C294" s="207"/>
      <c r="D294" s="209"/>
      <c r="E294" s="209"/>
      <c r="F294" s="211"/>
      <c r="G294" s="170" t="s">
        <v>12</v>
      </c>
      <c r="H294" s="6" t="s">
        <v>19</v>
      </c>
      <c r="I294" s="161" t="s">
        <v>48</v>
      </c>
    </row>
    <row r="295" spans="1:11" x14ac:dyDescent="0.25">
      <c r="A295" s="243"/>
      <c r="C295" s="163">
        <v>1</v>
      </c>
      <c r="D295" s="147" t="s">
        <v>46</v>
      </c>
      <c r="E295" s="148">
        <v>6475</v>
      </c>
      <c r="F295" s="168">
        <v>9</v>
      </c>
      <c r="G295" s="174">
        <f>SUM(E295*F295*0.001)</f>
        <v>58.274999999999999</v>
      </c>
      <c r="H295" s="175"/>
      <c r="I295" s="176"/>
    </row>
    <row r="296" spans="1:11" x14ac:dyDescent="0.25">
      <c r="A296" s="243"/>
      <c r="C296" s="163">
        <v>2</v>
      </c>
      <c r="D296" s="198" t="s">
        <v>19</v>
      </c>
      <c r="E296" s="148">
        <v>1305</v>
      </c>
      <c r="F296" s="168">
        <v>2</v>
      </c>
      <c r="G296" s="171"/>
      <c r="H296" s="59">
        <f>SUM(E296*F296*0.001)</f>
        <v>2.61</v>
      </c>
      <c r="I296" s="164"/>
    </row>
    <row r="297" spans="1:11" x14ac:dyDescent="0.25">
      <c r="A297" s="243"/>
      <c r="C297" s="163">
        <v>3</v>
      </c>
      <c r="D297" s="198" t="s">
        <v>48</v>
      </c>
      <c r="E297" s="148">
        <v>2918</v>
      </c>
      <c r="F297" s="168">
        <v>2</v>
      </c>
      <c r="G297" s="171"/>
      <c r="H297" s="162"/>
      <c r="I297" s="165">
        <f>SUM(E297*F297*0.001)</f>
        <v>5.8360000000000003</v>
      </c>
    </row>
    <row r="298" spans="1:11" ht="15.75" thickBot="1" x14ac:dyDescent="0.3">
      <c r="A298" s="243"/>
      <c r="C298" s="163">
        <v>4</v>
      </c>
      <c r="D298" s="200" t="s">
        <v>48</v>
      </c>
      <c r="E298" s="148">
        <v>2325</v>
      </c>
      <c r="F298" s="168">
        <v>4</v>
      </c>
      <c r="G298" s="177"/>
      <c r="H298" s="178"/>
      <c r="I298" s="179">
        <f>SUM(E298*F298*0.001)</f>
        <v>9.3000000000000007</v>
      </c>
    </row>
    <row r="299" spans="1:11" x14ac:dyDescent="0.25">
      <c r="A299" s="243"/>
      <c r="C299" s="12" t="s">
        <v>3</v>
      </c>
      <c r="D299" s="146"/>
      <c r="E299" s="151"/>
      <c r="F299" s="149"/>
      <c r="G299" s="172">
        <f>SUM(G295:G298)</f>
        <v>58.274999999999999</v>
      </c>
      <c r="H299" s="153">
        <f t="shared" ref="H299" si="16">SUM(H295:H298)</f>
        <v>2.61</v>
      </c>
      <c r="I299" s="166">
        <f>SUM(I295:I298)</f>
        <v>15.136000000000001</v>
      </c>
    </row>
    <row r="300" spans="1:11" x14ac:dyDescent="0.25">
      <c r="A300" s="243"/>
      <c r="C300" s="17" t="s">
        <v>4</v>
      </c>
      <c r="D300" s="18"/>
      <c r="E300" s="150"/>
      <c r="F300" s="169"/>
      <c r="G300" s="173">
        <v>36.200000000000003</v>
      </c>
      <c r="H300" s="152">
        <v>11.1</v>
      </c>
      <c r="I300" s="167">
        <v>5.42</v>
      </c>
    </row>
    <row r="301" spans="1:11" x14ac:dyDescent="0.25">
      <c r="A301" s="243"/>
      <c r="C301" s="17" t="s">
        <v>5</v>
      </c>
      <c r="D301" s="18"/>
      <c r="E301" s="150"/>
      <c r="F301" s="169"/>
      <c r="G301" s="173">
        <f>SUM(G299*G300)</f>
        <v>2109.5550000000003</v>
      </c>
      <c r="H301" s="152">
        <f t="shared" ref="H301" si="17">SUM(H299*H300)</f>
        <v>28.970999999999997</v>
      </c>
      <c r="I301" s="167">
        <f>SUM(I299*I300)</f>
        <v>82.037120000000002</v>
      </c>
    </row>
    <row r="302" spans="1:11" ht="15.75" thickBot="1" x14ac:dyDescent="0.3">
      <c r="A302" s="243"/>
      <c r="C302" s="181" t="s">
        <v>6</v>
      </c>
      <c r="D302" s="182"/>
      <c r="E302" s="183"/>
      <c r="F302" s="184"/>
      <c r="G302" s="185">
        <f>SUM(G301*0.1)</f>
        <v>210.95550000000003</v>
      </c>
      <c r="H302" s="186">
        <f t="shared" ref="H302:I302" si="18">SUM(H301*0.1)</f>
        <v>2.8971</v>
      </c>
      <c r="I302" s="187">
        <f t="shared" si="18"/>
        <v>8.2037120000000012</v>
      </c>
    </row>
    <row r="303" spans="1:11" ht="15.75" thickBot="1" x14ac:dyDescent="0.3">
      <c r="A303" s="244"/>
      <c r="C303" s="23" t="s">
        <v>7</v>
      </c>
      <c r="D303" s="35"/>
      <c r="E303" s="24"/>
      <c r="F303" s="24"/>
      <c r="G303" s="188"/>
      <c r="H303" s="189"/>
      <c r="I303" s="190">
        <f>SUM(G301:I302)</f>
        <v>2442.6194320000004</v>
      </c>
    </row>
    <row r="305" spans="1:12" ht="15.75" thickBot="1" x14ac:dyDescent="0.3"/>
    <row r="306" spans="1:12" ht="15.75" customHeight="1" thickBot="1" x14ac:dyDescent="0.3">
      <c r="A306" s="242" t="s">
        <v>50</v>
      </c>
      <c r="C306" s="9" t="s">
        <v>51</v>
      </c>
      <c r="D306" s="10"/>
      <c r="E306" s="11"/>
      <c r="F306" s="11"/>
      <c r="G306" s="10"/>
      <c r="H306" s="11"/>
      <c r="I306" s="11"/>
      <c r="J306" s="27"/>
      <c r="K306" s="159"/>
    </row>
    <row r="307" spans="1:12" x14ac:dyDescent="0.25">
      <c r="A307" s="243"/>
      <c r="C307" s="206" t="s">
        <v>1</v>
      </c>
      <c r="D307" s="208" t="s">
        <v>2</v>
      </c>
      <c r="E307" s="208" t="s">
        <v>61</v>
      </c>
      <c r="F307" s="208" t="s">
        <v>0</v>
      </c>
      <c r="G307" s="210" t="s">
        <v>8</v>
      </c>
      <c r="H307" s="213"/>
      <c r="I307" s="213"/>
      <c r="J307" s="213"/>
      <c r="K307" s="214"/>
    </row>
    <row r="308" spans="1:12" ht="15.75" thickBot="1" x14ac:dyDescent="0.3">
      <c r="A308" s="243"/>
      <c r="C308" s="207"/>
      <c r="D308" s="209"/>
      <c r="E308" s="209"/>
      <c r="F308" s="209"/>
      <c r="G308" s="44" t="s">
        <v>46</v>
      </c>
      <c r="H308" s="2" t="s">
        <v>22</v>
      </c>
      <c r="I308" s="6" t="s">
        <v>52</v>
      </c>
      <c r="J308" s="6" t="s">
        <v>10</v>
      </c>
      <c r="K308" s="3" t="s">
        <v>26</v>
      </c>
    </row>
    <row r="309" spans="1:12" x14ac:dyDescent="0.25">
      <c r="A309" s="243"/>
      <c r="C309" s="158">
        <v>1</v>
      </c>
      <c r="D309" s="220" t="s">
        <v>46</v>
      </c>
      <c r="E309" s="154">
        <v>37150</v>
      </c>
      <c r="F309" s="154">
        <v>8</v>
      </c>
      <c r="G309" s="71">
        <f>E309*F309/1000</f>
        <v>297.2</v>
      </c>
      <c r="H309" s="72"/>
      <c r="I309" s="58"/>
      <c r="J309" s="58"/>
      <c r="K309" s="72"/>
      <c r="L309" s="1" t="s">
        <v>53</v>
      </c>
    </row>
    <row r="310" spans="1:12" x14ac:dyDescent="0.25">
      <c r="A310" s="243"/>
      <c r="C310" s="34">
        <v>2</v>
      </c>
      <c r="D310" s="218"/>
      <c r="E310" s="155">
        <v>49000</v>
      </c>
      <c r="F310" s="155">
        <v>5</v>
      </c>
      <c r="G310" s="73">
        <f>E310*F310/1000</f>
        <v>245</v>
      </c>
      <c r="H310" s="74"/>
      <c r="I310" s="59"/>
      <c r="J310" s="59"/>
      <c r="K310" s="74"/>
      <c r="L310" s="1" t="s">
        <v>53</v>
      </c>
    </row>
    <row r="311" spans="1:12" x14ac:dyDescent="0.25">
      <c r="A311" s="243"/>
      <c r="C311" s="4">
        <v>3</v>
      </c>
      <c r="D311" s="219"/>
      <c r="E311" s="155">
        <v>18850</v>
      </c>
      <c r="F311" s="155">
        <v>1</v>
      </c>
      <c r="G311" s="73">
        <f t="shared" ref="G311" si="19">E311*F311/1000</f>
        <v>18.850000000000001</v>
      </c>
      <c r="H311" s="74"/>
      <c r="I311" s="59"/>
      <c r="J311" s="59"/>
      <c r="K311" s="74"/>
      <c r="L311" s="1" t="s">
        <v>53</v>
      </c>
    </row>
    <row r="312" spans="1:12" x14ac:dyDescent="0.25">
      <c r="A312" s="243"/>
      <c r="C312" s="34">
        <v>4</v>
      </c>
      <c r="D312" s="217" t="s">
        <v>22</v>
      </c>
      <c r="E312" s="155">
        <v>37075</v>
      </c>
      <c r="F312" s="155">
        <v>10</v>
      </c>
      <c r="G312" s="73"/>
      <c r="H312" s="74">
        <f>E312*F312/1000</f>
        <v>370.75</v>
      </c>
      <c r="I312" s="59"/>
      <c r="J312" s="59"/>
      <c r="K312" s="74"/>
      <c r="L312" s="1" t="s">
        <v>54</v>
      </c>
    </row>
    <row r="313" spans="1:12" x14ac:dyDescent="0.25">
      <c r="A313" s="243"/>
      <c r="C313" s="4">
        <v>5</v>
      </c>
      <c r="D313" s="218"/>
      <c r="E313" s="155">
        <v>31550</v>
      </c>
      <c r="F313" s="155">
        <v>2</v>
      </c>
      <c r="G313" s="73"/>
      <c r="H313" s="74">
        <f t="shared" ref="H313:H314" si="20">E313*F313/1000</f>
        <v>63.1</v>
      </c>
      <c r="I313" s="59"/>
      <c r="J313" s="59"/>
      <c r="K313" s="74"/>
      <c r="L313" s="1" t="s">
        <v>55</v>
      </c>
    </row>
    <row r="314" spans="1:12" x14ac:dyDescent="0.25">
      <c r="A314" s="243"/>
      <c r="C314" s="34">
        <v>6</v>
      </c>
      <c r="D314" s="219"/>
      <c r="E314" s="155">
        <v>42050</v>
      </c>
      <c r="F314" s="155">
        <v>2</v>
      </c>
      <c r="G314" s="73"/>
      <c r="H314" s="74">
        <f t="shared" si="20"/>
        <v>84.1</v>
      </c>
      <c r="I314" s="59"/>
      <c r="J314" s="59"/>
      <c r="K314" s="74"/>
      <c r="L314" s="1" t="s">
        <v>55</v>
      </c>
    </row>
    <row r="315" spans="1:12" x14ac:dyDescent="0.25">
      <c r="A315" s="243"/>
      <c r="C315" s="34">
        <v>7</v>
      </c>
      <c r="D315" s="217" t="s">
        <v>52</v>
      </c>
      <c r="E315" s="155">
        <v>6462</v>
      </c>
      <c r="F315" s="155">
        <v>28</v>
      </c>
      <c r="G315" s="73"/>
      <c r="H315" s="74"/>
      <c r="I315" s="59">
        <f>E315*F315/1000</f>
        <v>180.93600000000001</v>
      </c>
      <c r="J315" s="59"/>
      <c r="K315" s="74"/>
      <c r="L315" s="1" t="s">
        <v>56</v>
      </c>
    </row>
    <row r="316" spans="1:12" x14ac:dyDescent="0.25">
      <c r="A316" s="243"/>
      <c r="C316" s="4">
        <v>8</v>
      </c>
      <c r="D316" s="218"/>
      <c r="E316" s="155">
        <v>5676</v>
      </c>
      <c r="F316" s="155">
        <v>8</v>
      </c>
      <c r="G316" s="73"/>
      <c r="H316" s="74"/>
      <c r="I316" s="59">
        <f t="shared" ref="I316:I320" si="21">E316*F316/1000</f>
        <v>45.408000000000001</v>
      </c>
      <c r="J316" s="59"/>
      <c r="K316" s="74"/>
      <c r="L316" s="1" t="s">
        <v>56</v>
      </c>
    </row>
    <row r="317" spans="1:12" x14ac:dyDescent="0.25">
      <c r="A317" s="243"/>
      <c r="C317" s="4">
        <v>9</v>
      </c>
      <c r="D317" s="218"/>
      <c r="E317" s="155">
        <v>6268</v>
      </c>
      <c r="F317" s="155">
        <v>6</v>
      </c>
      <c r="G317" s="73"/>
      <c r="H317" s="74"/>
      <c r="I317" s="59">
        <f t="shared" si="21"/>
        <v>37.607999999999997</v>
      </c>
      <c r="J317" s="59"/>
      <c r="K317" s="74"/>
      <c r="L317" s="1" t="s">
        <v>56</v>
      </c>
    </row>
    <row r="318" spans="1:12" x14ac:dyDescent="0.25">
      <c r="A318" s="243"/>
      <c r="C318" s="4">
        <v>10</v>
      </c>
      <c r="D318" s="218"/>
      <c r="E318" s="155">
        <v>2212</v>
      </c>
      <c r="F318" s="155">
        <v>24</v>
      </c>
      <c r="G318" s="73"/>
      <c r="H318" s="74"/>
      <c r="I318" s="59">
        <f t="shared" si="21"/>
        <v>53.088000000000001</v>
      </c>
      <c r="J318" s="59"/>
      <c r="K318" s="74"/>
      <c r="L318" s="1" t="s">
        <v>56</v>
      </c>
    </row>
    <row r="319" spans="1:12" x14ac:dyDescent="0.25">
      <c r="A319" s="243"/>
      <c r="C319" s="4">
        <v>11</v>
      </c>
      <c r="D319" s="218"/>
      <c r="E319" s="155">
        <v>2062</v>
      </c>
      <c r="F319" s="155">
        <v>16</v>
      </c>
      <c r="G319" s="73"/>
      <c r="H319" s="74"/>
      <c r="I319" s="59">
        <f t="shared" si="21"/>
        <v>32.991999999999997</v>
      </c>
      <c r="J319" s="59"/>
      <c r="K319" s="74"/>
      <c r="L319" s="1" t="s">
        <v>56</v>
      </c>
    </row>
    <row r="320" spans="1:12" x14ac:dyDescent="0.25">
      <c r="A320" s="243"/>
      <c r="C320" s="4">
        <v>12</v>
      </c>
      <c r="D320" s="219"/>
      <c r="E320" s="155">
        <v>437000</v>
      </c>
      <c r="F320" s="155">
        <v>1</v>
      </c>
      <c r="G320" s="73"/>
      <c r="H320" s="74"/>
      <c r="I320" s="59">
        <f t="shared" si="21"/>
        <v>437</v>
      </c>
      <c r="J320" s="59"/>
      <c r="K320" s="74"/>
      <c r="L320" s="1" t="s">
        <v>57</v>
      </c>
    </row>
    <row r="321" spans="1:12" x14ac:dyDescent="0.25">
      <c r="A321" s="243"/>
      <c r="C321" s="4">
        <v>13</v>
      </c>
      <c r="D321" s="155" t="s">
        <v>22</v>
      </c>
      <c r="E321" s="155">
        <v>177300</v>
      </c>
      <c r="F321" s="155">
        <v>1</v>
      </c>
      <c r="G321" s="73"/>
      <c r="H321" s="74">
        <f t="shared" ref="H321" si="22">E321*F321/1000</f>
        <v>177.3</v>
      </c>
      <c r="I321" s="59"/>
      <c r="J321" s="59"/>
      <c r="K321" s="74"/>
      <c r="L321" s="1" t="s">
        <v>58</v>
      </c>
    </row>
    <row r="322" spans="1:12" x14ac:dyDescent="0.25">
      <c r="A322" s="243"/>
      <c r="C322" s="4">
        <v>14</v>
      </c>
      <c r="D322" s="217" t="s">
        <v>10</v>
      </c>
      <c r="E322" s="155">
        <v>7700</v>
      </c>
      <c r="F322" s="155">
        <v>1</v>
      </c>
      <c r="G322" s="73"/>
      <c r="H322" s="74"/>
      <c r="I322" s="59"/>
      <c r="J322" s="59">
        <f>E322*F322/1000</f>
        <v>7.7</v>
      </c>
      <c r="K322" s="74"/>
      <c r="L322" s="1" t="s">
        <v>58</v>
      </c>
    </row>
    <row r="323" spans="1:12" x14ac:dyDescent="0.25">
      <c r="A323" s="243"/>
      <c r="C323" s="4">
        <v>15</v>
      </c>
      <c r="D323" s="219"/>
      <c r="E323" s="155">
        <v>49250</v>
      </c>
      <c r="F323" s="155">
        <v>1</v>
      </c>
      <c r="G323" s="73"/>
      <c r="H323" s="74"/>
      <c r="I323" s="59"/>
      <c r="J323" s="59">
        <f>E323*F323/1000</f>
        <v>49.25</v>
      </c>
      <c r="K323" s="74"/>
      <c r="L323" s="1" t="s">
        <v>59</v>
      </c>
    </row>
    <row r="324" spans="1:12" ht="15.75" thickBot="1" x14ac:dyDescent="0.3">
      <c r="A324" s="243"/>
      <c r="C324" s="2">
        <v>16</v>
      </c>
      <c r="D324" s="2" t="s">
        <v>26</v>
      </c>
      <c r="E324" s="2">
        <v>85370</v>
      </c>
      <c r="F324" s="2">
        <v>1</v>
      </c>
      <c r="G324" s="75"/>
      <c r="H324" s="76"/>
      <c r="I324" s="68"/>
      <c r="J324" s="68"/>
      <c r="K324" s="76">
        <f>E324*F324/1000</f>
        <v>85.37</v>
      </c>
      <c r="L324" s="1" t="s">
        <v>60</v>
      </c>
    </row>
    <row r="325" spans="1:12" x14ac:dyDescent="0.25">
      <c r="A325" s="243"/>
      <c r="C325" s="29" t="s">
        <v>3</v>
      </c>
      <c r="D325" s="30"/>
      <c r="E325" s="160"/>
      <c r="F325" s="32"/>
      <c r="G325" s="77">
        <f>SUM(G309:G324)</f>
        <v>561.05000000000007</v>
      </c>
      <c r="H325" s="78">
        <f>SUM(H309:H324)</f>
        <v>695.25</v>
      </c>
      <c r="I325" s="57">
        <f>SUM(I309:I324)</f>
        <v>787.03200000000004</v>
      </c>
      <c r="J325" s="33">
        <f>SUM(J309:J324)</f>
        <v>56.95</v>
      </c>
      <c r="K325" s="78">
        <f>SUM(K309:K324)</f>
        <v>85.37</v>
      </c>
    </row>
    <row r="326" spans="1:12" x14ac:dyDescent="0.25">
      <c r="A326" s="243"/>
      <c r="C326" s="17" t="s">
        <v>4</v>
      </c>
      <c r="D326" s="18"/>
      <c r="E326" s="156"/>
      <c r="F326" s="20"/>
      <c r="G326" s="73">
        <v>36.200000000000003</v>
      </c>
      <c r="H326" s="74">
        <v>26.2</v>
      </c>
      <c r="I326" s="59">
        <v>9.66</v>
      </c>
      <c r="J326" s="21">
        <v>61.3</v>
      </c>
      <c r="K326" s="74">
        <v>26.7</v>
      </c>
    </row>
    <row r="327" spans="1:12" x14ac:dyDescent="0.25">
      <c r="A327" s="243"/>
      <c r="C327" s="17" t="s">
        <v>5</v>
      </c>
      <c r="D327" s="18"/>
      <c r="E327" s="156"/>
      <c r="F327" s="20"/>
      <c r="G327" s="73">
        <f>SUM(G325*G326)</f>
        <v>20310.010000000006</v>
      </c>
      <c r="H327" s="74">
        <f>SUM(H325*H326)</f>
        <v>18215.55</v>
      </c>
      <c r="I327" s="21">
        <f>SUM(I325*I326)</f>
        <v>7602.7291200000009</v>
      </c>
      <c r="J327" s="21">
        <f>SUM(J325*J326)</f>
        <v>3491.0349999999999</v>
      </c>
      <c r="K327" s="74">
        <f>SUM(K325*K326)</f>
        <v>2279.3789999999999</v>
      </c>
    </row>
    <row r="328" spans="1:12" ht="15.75" thickBot="1" x14ac:dyDescent="0.3">
      <c r="A328" s="243"/>
      <c r="C328" s="36" t="s">
        <v>6</v>
      </c>
      <c r="D328" s="37"/>
      <c r="E328" s="157"/>
      <c r="F328" s="39"/>
      <c r="G328" s="75">
        <f>SUM(G327*0.1)</f>
        <v>2031.0010000000007</v>
      </c>
      <c r="H328" s="76">
        <f>SUM(H327*0.1)</f>
        <v>1821.5550000000001</v>
      </c>
      <c r="I328" s="43">
        <f>SUM(I327*0.1)</f>
        <v>760.27291200000013</v>
      </c>
      <c r="J328" s="43">
        <f>SUM(J327*0.1)</f>
        <v>349.1035</v>
      </c>
      <c r="K328" s="79">
        <f>SUM(K327*0.1)</f>
        <v>227.93790000000001</v>
      </c>
    </row>
    <row r="329" spans="1:12" ht="16.5" thickTop="1" thickBot="1" x14ac:dyDescent="0.3">
      <c r="A329" s="244"/>
      <c r="C329" s="23" t="s">
        <v>7</v>
      </c>
      <c r="D329" s="35"/>
      <c r="E329" s="24"/>
      <c r="F329" s="24"/>
      <c r="G329" s="69"/>
      <c r="H329" s="42"/>
      <c r="I329" s="42"/>
      <c r="J329" s="49"/>
      <c r="K329" s="28">
        <f>SUM(G327:K328)</f>
        <v>57088.573432000005</v>
      </c>
    </row>
    <row r="330" spans="1:12" x14ac:dyDescent="0.25">
      <c r="C330" s="215" t="s">
        <v>63</v>
      </c>
      <c r="D330" s="215"/>
      <c r="E330" s="215"/>
      <c r="F330" s="215"/>
      <c r="G330" s="215"/>
      <c r="H330" s="215"/>
      <c r="I330" s="215"/>
      <c r="J330" s="215"/>
      <c r="K330" s="215"/>
    </row>
  </sheetData>
  <mergeCells count="125">
    <mergeCell ref="A2:A15"/>
    <mergeCell ref="A238:A250"/>
    <mergeCell ref="A254:A266"/>
    <mergeCell ref="C307:C308"/>
    <mergeCell ref="D307:D308"/>
    <mergeCell ref="E307:E308"/>
    <mergeCell ref="C235:K235"/>
    <mergeCell ref="C77:K77"/>
    <mergeCell ref="C127:I127"/>
    <mergeCell ref="C107:K107"/>
    <mergeCell ref="D273:D274"/>
    <mergeCell ref="D276:D279"/>
    <mergeCell ref="D186:D188"/>
    <mergeCell ref="C160:F160"/>
    <mergeCell ref="D133:D140"/>
    <mergeCell ref="D141:D146"/>
    <mergeCell ref="E111:E112"/>
    <mergeCell ref="F111:F112"/>
    <mergeCell ref="G111:I111"/>
    <mergeCell ref="D83:D86"/>
    <mergeCell ref="D87:D91"/>
    <mergeCell ref="A306:A329"/>
    <mergeCell ref="F307:F308"/>
    <mergeCell ref="G307:K307"/>
    <mergeCell ref="A292:A303"/>
    <mergeCell ref="D309:D311"/>
    <mergeCell ref="D312:D314"/>
    <mergeCell ref="D315:D320"/>
    <mergeCell ref="D322:D323"/>
    <mergeCell ref="D92:D99"/>
    <mergeCell ref="C81:C82"/>
    <mergeCell ref="D81:D82"/>
    <mergeCell ref="C131:C132"/>
    <mergeCell ref="D131:D132"/>
    <mergeCell ref="D113:D115"/>
    <mergeCell ref="D116:D118"/>
    <mergeCell ref="D119:D121"/>
    <mergeCell ref="C111:C112"/>
    <mergeCell ref="D111:D112"/>
    <mergeCell ref="D47:D49"/>
    <mergeCell ref="C39:C40"/>
    <mergeCell ref="D39:D40"/>
    <mergeCell ref="C55:J55"/>
    <mergeCell ref="E39:E40"/>
    <mergeCell ref="F39:F40"/>
    <mergeCell ref="G39:J39"/>
    <mergeCell ref="D255:D256"/>
    <mergeCell ref="E255:E256"/>
    <mergeCell ref="F255:F256"/>
    <mergeCell ref="G255:J255"/>
    <mergeCell ref="C239:C240"/>
    <mergeCell ref="D239:D240"/>
    <mergeCell ref="E239:E240"/>
    <mergeCell ref="F239:F240"/>
    <mergeCell ref="C219:C220"/>
    <mergeCell ref="D219:D220"/>
    <mergeCell ref="D147:D148"/>
    <mergeCell ref="D149:D156"/>
    <mergeCell ref="G131:J131"/>
    <mergeCell ref="C157:F157"/>
    <mergeCell ref="C158:F158"/>
    <mergeCell ref="E131:E132"/>
    <mergeCell ref="F131:F132"/>
    <mergeCell ref="F2:F3"/>
    <mergeCell ref="C2:C3"/>
    <mergeCell ref="G2:J2"/>
    <mergeCell ref="D2:D3"/>
    <mergeCell ref="E2:E3"/>
    <mergeCell ref="D9:D10"/>
    <mergeCell ref="D5:D7"/>
    <mergeCell ref="C16:J16"/>
    <mergeCell ref="D43:D46"/>
    <mergeCell ref="C59:C60"/>
    <mergeCell ref="D59:D60"/>
    <mergeCell ref="E59:E60"/>
    <mergeCell ref="E81:E82"/>
    <mergeCell ref="F81:F82"/>
    <mergeCell ref="G81:K81"/>
    <mergeCell ref="D68:D70"/>
    <mergeCell ref="F59:F60"/>
    <mergeCell ref="G59:K59"/>
    <mergeCell ref="D64:D67"/>
    <mergeCell ref="D61:D62"/>
    <mergeCell ref="G166:J166"/>
    <mergeCell ref="D178:D180"/>
    <mergeCell ref="E219:E220"/>
    <mergeCell ref="F219:F220"/>
    <mergeCell ref="G219:K219"/>
    <mergeCell ref="F198:F199"/>
    <mergeCell ref="D168:D175"/>
    <mergeCell ref="C189:F189"/>
    <mergeCell ref="C166:C167"/>
    <mergeCell ref="D166:D167"/>
    <mergeCell ref="E166:E167"/>
    <mergeCell ref="F166:F167"/>
    <mergeCell ref="C190:F190"/>
    <mergeCell ref="C192:F192"/>
    <mergeCell ref="D181:D185"/>
    <mergeCell ref="G198:J198"/>
    <mergeCell ref="C215:J215"/>
    <mergeCell ref="C198:C199"/>
    <mergeCell ref="C293:C294"/>
    <mergeCell ref="D293:D294"/>
    <mergeCell ref="E293:E294"/>
    <mergeCell ref="F293:F294"/>
    <mergeCell ref="G293:I293"/>
    <mergeCell ref="C330:K330"/>
    <mergeCell ref="D198:D199"/>
    <mergeCell ref="E198:E199"/>
    <mergeCell ref="D223:D225"/>
    <mergeCell ref="D226:D228"/>
    <mergeCell ref="D200:D201"/>
    <mergeCell ref="D203:D206"/>
    <mergeCell ref="D207:D209"/>
    <mergeCell ref="D280:D282"/>
    <mergeCell ref="C289:K289"/>
    <mergeCell ref="C271:C272"/>
    <mergeCell ref="D271:D272"/>
    <mergeCell ref="E271:E272"/>
    <mergeCell ref="F271:F272"/>
    <mergeCell ref="G271:K271"/>
    <mergeCell ref="D257:D258"/>
    <mergeCell ref="G239:J239"/>
    <mergeCell ref="D241:D242"/>
    <mergeCell ref="C255:C256"/>
  </mergeCells>
  <pageMargins left="0.7" right="0.7" top="0.78740157499999996" bottom="0.78740157499999996" header="0.3" footer="0.3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2023-05-23T06:31:45Z</cp:lastPrinted>
  <dcterms:created xsi:type="dcterms:W3CDTF">2023-02-07T10:38:47Z</dcterms:created>
  <dcterms:modified xsi:type="dcterms:W3CDTF">2025-03-24T11:48:41Z</dcterms:modified>
</cp:coreProperties>
</file>